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8.- AGOSTO\"/>
    </mc:Choice>
  </mc:AlternateContent>
  <xr:revisionPtr revIDLastSave="0" documentId="13_ncr:1_{4081ED07-ED67-4D6A-8346-F6B11C129001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AGOSTO 2024" sheetId="4" r:id="rId1"/>
  </sheets>
  <definedNames>
    <definedName name="_xlnm._FilterDatabase" localSheetId="0" hidden="1">'AGOSTO 2024'!#REF!</definedName>
    <definedName name="_xlnm.Print_Area" localSheetId="0">'AGOSTO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602" i="4" l="1"/>
  <c r="L1602" i="4"/>
  <c r="K1603" i="4"/>
  <c r="L1603" i="4"/>
  <c r="K1604" i="4"/>
  <c r="L1604" i="4"/>
  <c r="K1605" i="4"/>
  <c r="L1605" i="4"/>
  <c r="K1606" i="4"/>
  <c r="L1606" i="4"/>
  <c r="K1607" i="4"/>
  <c r="L1607" i="4"/>
  <c r="K1608" i="4"/>
  <c r="L1608" i="4"/>
  <c r="K1609" i="4"/>
  <c r="L1609" i="4"/>
  <c r="K1610" i="4"/>
  <c r="L1610" i="4"/>
  <c r="C1611" i="4"/>
  <c r="D1611" i="4"/>
  <c r="E1611" i="4"/>
  <c r="F1611" i="4"/>
  <c r="G1611" i="4"/>
  <c r="H1611" i="4"/>
  <c r="I1611" i="4"/>
  <c r="J1611" i="4"/>
  <c r="E1431" i="4"/>
  <c r="E1432" i="4"/>
  <c r="L1611" i="4" l="1"/>
  <c r="F1426" i="4" s="1"/>
  <c r="K1611" i="4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<sst xmlns="http://schemas.openxmlformats.org/spreadsheetml/2006/main" count="796" uniqueCount="177">
  <si>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</si>
  <si>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</si>
  <si>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</si>
  <si>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</si>
  <si>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</si>
  <si>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</si>
  <si>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</si>
  <si>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</si>
  <si>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</si>
  <si>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</si>
  <si>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</si>
  <si>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</si>
  <si>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</si>
  <si>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</si>
  <si>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</si>
  <si>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</si>
  <si>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</si>
  <si>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</si>
  <si>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</si>
  <si>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</si>
  <si>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</si>
  <si>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</si>
  <si>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</si>
  <si>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</si>
  <si>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</si>
  <si>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</si>
  <si>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</si>
  <si>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</si>
  <si>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</si>
  <si>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</si>
  <si>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</si>
  <si>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</si>
  <si>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</si>
  <si>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</si>
  <si>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</si>
  <si>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</si>
  <si>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</si>
  <si>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</si>
  <si>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</si>
  <si>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</si>
  <si>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</si>
  <si>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</si>
  <si>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</si>
  <si>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</si>
  <si>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</si>
  <si>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</si>
  <si>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</si>
  <si>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</si>
  <si>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</si>
  <si>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</si>
  <si>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</si>
  <si>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</si>
  <si>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</si>
  <si>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</si>
  <si>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</si>
  <si>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</si>
  <si>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</si>
  <si>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</si>
  <si>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</si>
  <si>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</si>
  <si>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</si>
  <si>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</si>
  <si>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</si>
  <si>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</si>
  <si>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</si>
  <si>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</si>
  <si>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</si>
  <si>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</si>
  <si>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</si>
  <si>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</si>
  <si>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</si>
  <si>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</si>
  <si>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</si>
  <si>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</si>
  <si>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</si>
  <si>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</si>
  <si>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</si>
  <si>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</si>
  <si>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</si>
  <si>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</si>
  <si>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</si>
  <si>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</si>
  <si>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</si>
  <si>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</si>
  <si>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</si>
  <si>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</si>
  <si>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</si>
  <si>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</si>
  <si>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</si>
  <si>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</si>
  <si>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</si>
  <si>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</si>
  <si>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</si>
  <si>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</si>
  <si>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</si>
  <si>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</si>
  <si>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</si>
  <si>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</si>
  <si>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</si>
  <si>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</si>
  <si>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</si>
  <si>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</si>
  <si>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</si>
  <si>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</si>
  <si>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</si>
  <si>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</si>
  <si>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</si>
  <si>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</si>
  <si>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</si>
  <si>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</si>
  <si>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</si>
  <si>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</si>
  <si>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</si>
  <si>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</si>
  <si>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</si>
  <si>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</si>
  <si>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</si>
  <si>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</si>
  <si>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</si>
  <si>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</si>
  <si>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</si>
  <si>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</si>
  <si>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</si>
  <si>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</si>
  <si>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</si>
  <si>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</si>
  <si>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</si>
  <si>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</si>
  <si>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</si>
  <si>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</si>
  <si>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</si>
  <si>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</si>
  <si>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</si>
  <si>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</si>
  <si>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</si>
  <si>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</si>
  <si>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</si>
  <si>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</si>
  <si>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</si>
  <si>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</si>
  <si>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</si>
  <si>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</si>
  <si>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</si>
  <si>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</si>
  <si>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</si>
  <si>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</si>
  <si>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</si>
  <si>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</si>
  <si>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</si>
  <si>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</si>
  <si>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</si>
  <si>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</si>
  <si>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</si>
  <si>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</si>
  <si>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</si>
  <si>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</si>
  <si>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AGOSTO 2024</t>
  </si>
  <si>
    <t>1B.- COMPARACIONES AGOSTO 2023 Y AGOSTO 2024</t>
  </si>
  <si>
    <t>1C.- COMPARACIONES DE DATOS ACUMULADOS DE ENERO - AGOSTO 2023 - 2024</t>
  </si>
  <si>
    <t>ENERO - AGOSTO 2023</t>
  </si>
  <si>
    <t>ENERO - AGOSTO 2024</t>
  </si>
  <si>
    <t>2B.- COMPARACIONES AGOSTO 2023 Y AGOSTO 2024</t>
  </si>
  <si>
    <t>2C.- COMPARACIONES DE DATOS ACUMULADOS DE ENERO - AGOSTO 2023 - 2024</t>
  </si>
  <si>
    <t>3B.- COMPARACIONES AGOSTO 2023 Y AGOSTO 2024</t>
  </si>
  <si>
    <t>3C.- COMPARACIONES DE DATOS ACUMULADOS DE ENERO - AGOSTO 2023 - 2024</t>
  </si>
  <si>
    <t>4B.- COMPARACIONES AGOSTO 2023 Y AGOSTO 2024</t>
  </si>
  <si>
    <t>4C.- COMPARACIONES DE DATOS ACUMULADOS DE ENERO - AGOSTO 2023 - 2024</t>
  </si>
  <si>
    <t>5B.- COMPARACIONES AGOSTO 2023 Y AGOSTO 2024</t>
  </si>
  <si>
    <t>5C.- COMPARACIONES DE DATOS ACUMULADOS DE ENERO - AGOSTO 2023 - 2024</t>
  </si>
  <si>
    <t>6B.- COMPARACIONES AGOSTO 2023 Y AGOSTO 2024</t>
  </si>
  <si>
    <t>6C.- COMPARACIONES DE DATOS ACUMULADOS DE ENERO - AGOSTO 2023 - 2024</t>
  </si>
  <si>
    <t>7B.- COMPARACIONES AGOSTO 2023 Y AGOSTO 2024</t>
  </si>
  <si>
    <t>7C.- COMPARACIONES DE DATOS ACUMULADOS DE ENERO - AGOSTO 2023 - 2024</t>
  </si>
  <si>
    <t>8B.- COMPARACIONES AGOSTO 2023 Y AGOSTO 2024</t>
  </si>
  <si>
    <t>8C.- COMPARACIONES DE DATOS ACUMULADOS DE ENERO - AGOSTO 2023 - 2024</t>
  </si>
  <si>
    <t>AGOSTO</t>
  </si>
  <si>
    <t>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</si>
</sst>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595959"/>
      <name val="Arial"/>
    </font>
    <font>
      <sz val="10"/>
      <color rgb="FF595959"/>
      <name val="Arial"/>
    </font>
    <font>
      <b/>
      <sz val="9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90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right" vertical="center"/>
    </xf>
    <xf numFmtId="3" fontId="73" fillId="0" borderId="0" xfId="0" applyNumberFormat="1" applyFont="1" applyAlignment="1">
      <alignment horizontal="right" vertical="center"/>
    </xf>
    <xf numFmtId="3" fontId="74" fillId="14" borderId="22" xfId="0" applyNumberFormat="1" applyFont="1" applyFill="1" applyBorder="1" applyAlignment="1">
      <alignment horizontal="right" vertical="center"/>
    </xf>
    <xf numFmtId="10" fontId="74" fillId="14" borderId="22" xfId="0" applyNumberFormat="1" applyFont="1" applyFill="1" applyBorder="1" applyAlignment="1">
      <alignment horizontal="right" vertical="center"/>
    </xf>
    <xf numFmtId="2" fontId="74" fillId="14" borderId="20" xfId="0" applyNumberFormat="1" applyFont="1" applyFill="1" applyBorder="1" applyAlignment="1">
      <alignment horizontal="right" vertical="center"/>
    </xf>
    <xf numFmtId="3" fontId="75" fillId="15" borderId="20" xfId="0" applyNumberFormat="1" applyFont="1" applyFill="1" applyBorder="1" applyAlignment="1">
      <alignment horizontal="center" vertical="center"/>
    </xf>
    <xf numFmtId="3" fontId="76" fillId="13" borderId="0" xfId="0" applyNumberFormat="1" applyFont="1" applyFill="1" applyAlignment="1">
      <alignment horizontal="center" vertical="center"/>
    </xf>
    <xf numFmtId="3" fontId="75" fillId="13" borderId="0" xfId="0" applyNumberFormat="1" applyFont="1" applyFill="1" applyAlignment="1">
      <alignment horizontal="center" vertical="center"/>
    </xf>
    <xf numFmtId="3" fontId="76" fillId="13" borderId="20" xfId="0" applyNumberFormat="1" applyFont="1" applyFill="1" applyBorder="1" applyAlignment="1">
      <alignment horizontal="center" vertical="center"/>
    </xf>
    <xf numFmtId="3" fontId="75" fillId="13" borderId="20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5" fillId="15" borderId="22" xfId="0" applyNumberFormat="1" applyFont="1" applyFill="1" applyBorder="1" applyAlignment="1">
      <alignment horizontal="center" vertical="center"/>
    </xf>
    <xf numFmtId="2" fontId="75" fillId="15" borderId="20" xfId="0" applyNumberFormat="1" applyFont="1" applyFill="1" applyBorder="1" applyAlignment="1">
      <alignment horizontal="center" vertical="center"/>
    </xf>
    <xf numFmtId="4" fontId="76" fillId="13" borderId="0" xfId="0" applyNumberFormat="1" applyFont="1" applyFill="1" applyAlignment="1">
      <alignment horizontal="center" vertical="center"/>
    </xf>
    <xf numFmtId="4" fontId="75" fillId="13" borderId="0" xfId="0" applyNumberFormat="1" applyFont="1" applyFill="1" applyAlignment="1">
      <alignment horizontal="center" vertical="center"/>
    </xf>
    <xf numFmtId="4" fontId="76" fillId="13" borderId="20" xfId="0" applyNumberFormat="1" applyFont="1" applyFill="1" applyBorder="1" applyAlignment="1">
      <alignment horizontal="center" vertical="center"/>
    </xf>
    <xf numFmtId="4" fontId="75" fillId="13" borderId="20" xfId="0" applyNumberFormat="1" applyFont="1" applyFill="1" applyBorder="1" applyAlignment="1">
      <alignment horizontal="center" vertical="center"/>
    </xf>
    <xf numFmtId="49" fontId="77" fillId="0" borderId="0" xfId="0" applyNumberFormat="1" applyFont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3" fontId="75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9" fillId="0" borderId="0" xfId="0" applyNumberFormat="1" applyFont="1" applyAlignment="1">
      <alignment horizontal="center" vertical="center"/>
    </xf>
    <xf numFmtId="10" fontId="80" fillId="0" borderId="0" xfId="0" applyNumberFormat="1" applyFont="1" applyAlignment="1">
      <alignment horizontal="center" vertical="center"/>
    </xf>
    <xf numFmtId="2" fontId="81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9" fillId="15" borderId="22" xfId="0" applyNumberFormat="1" applyFont="1" applyFill="1" applyBorder="1" applyAlignment="1">
      <alignment horizontal="center" vertical="center"/>
    </xf>
    <xf numFmtId="10" fontId="80" fillId="15" borderId="22" xfId="0" applyNumberFormat="1" applyFont="1" applyFill="1" applyBorder="1" applyAlignment="1">
      <alignment horizontal="center" vertical="center"/>
    </xf>
    <xf numFmtId="2" fontId="81" fillId="15" borderId="22" xfId="0" applyNumberFormat="1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6" fillId="0" borderId="20" xfId="0" applyNumberFormat="1" applyFont="1" applyBorder="1" applyAlignment="1">
      <alignment horizontal="center" vertical="center"/>
    </xf>
    <xf numFmtId="10" fontId="75" fillId="0" borderId="20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5" fillId="0" borderId="2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6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5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2024'!$B$480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2024'!$C$479:$H$479</c15:sqref>
                  </c15:fullRef>
                </c:ext>
              </c:extLst>
              <c:f>('AGOSTO 2024'!$C$479,'AGOSTO 2024'!$E$479,'AGOSTO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2024'!$C$480:$H$480</c15:sqref>
                  </c15:fullRef>
                </c:ext>
              </c:extLst>
              <c:f>('AGOSTO 2024'!$C$480,'AGOSTO 2024'!$E$480,'AGOSTO 2024'!$G$480)</c:f>
              <c:numCache>
                <c:formatCode>#,##0</c:formatCode>
                <c:ptCount val="3"/>
                <c:pt idx="0">
                  <c:v>7852963</c:v>
                </c:pt>
                <c:pt idx="1">
                  <c:v>2073570</c:v>
                </c:pt>
                <c:pt idx="2">
                  <c:v>9926533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'AGOSTO 2024'!$B$481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2024'!$C$479:$H$479</c15:sqref>
                  </c15:fullRef>
                </c:ext>
              </c:extLst>
              <c:f>('AGOSTO 2024'!$C$479,'AGOSTO 2024'!$E$479,'AGOSTO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2024'!$C$481:$H$481</c15:sqref>
                  </c15:fullRef>
                </c:ext>
              </c:extLst>
              <c:f>('AGOSTO 2024'!$C$481,'AGOSTO 2024'!$E$481,'AGOSTO 2024'!$G$481)</c:f>
              <c:numCache>
                <c:formatCode>#,##0</c:formatCode>
                <c:ptCount val="3"/>
                <c:pt idx="0">
                  <c:v>7958591</c:v>
                </c:pt>
                <c:pt idx="1">
                  <c:v>2260213</c:v>
                </c:pt>
                <c:pt idx="2">
                  <c:v>10218804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2024'!$B$506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2024'!$C$506:$K$506</c:f>
              <c:numCache>
                <c:formatCode>#,##0</c:formatCode>
                <c:ptCount val="9"/>
                <c:pt idx="0">
                  <c:v>1011560</c:v>
                </c:pt>
                <c:pt idx="1">
                  <c:v>1667644</c:v>
                </c:pt>
                <c:pt idx="2">
                  <c:v>1732932</c:v>
                </c:pt>
                <c:pt idx="3">
                  <c:v>498062</c:v>
                </c:pt>
                <c:pt idx="4">
                  <c:v>1717049</c:v>
                </c:pt>
                <c:pt idx="5">
                  <c:v>1074958</c:v>
                </c:pt>
                <c:pt idx="6">
                  <c:v>620004</c:v>
                </c:pt>
                <c:pt idx="7">
                  <c:v>1099198</c:v>
                </c:pt>
                <c:pt idx="8">
                  <c:v>505126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'AGOSTO 2024'!$B$507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'AGOSTO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2024'!$C$507:$K$507</c:f>
              <c:numCache>
                <c:formatCode>#,##0</c:formatCode>
                <c:ptCount val="9"/>
                <c:pt idx="0">
                  <c:v>1020299</c:v>
                </c:pt>
                <c:pt idx="1">
                  <c:v>1728020</c:v>
                </c:pt>
                <c:pt idx="2">
                  <c:v>1824873</c:v>
                </c:pt>
                <c:pt idx="3">
                  <c:v>535924</c:v>
                </c:pt>
                <c:pt idx="4">
                  <c:v>1788101</c:v>
                </c:pt>
                <c:pt idx="5">
                  <c:v>1072534</c:v>
                </c:pt>
                <c:pt idx="6">
                  <c:v>585414</c:v>
                </c:pt>
                <c:pt idx="7">
                  <c:v>1157063</c:v>
                </c:pt>
                <c:pt idx="8">
                  <c:v>506576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2024'!$B$446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'AGOSTO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2024'!$C$446:$K$446</c:f>
              <c:numCache>
                <c:formatCode>#,##0</c:formatCode>
                <c:ptCount val="9"/>
                <c:pt idx="0">
                  <c:v>563909</c:v>
                </c:pt>
                <c:pt idx="1">
                  <c:v>1090297</c:v>
                </c:pt>
                <c:pt idx="2">
                  <c:v>1064602</c:v>
                </c:pt>
                <c:pt idx="3">
                  <c:v>295885</c:v>
                </c:pt>
                <c:pt idx="4">
                  <c:v>995833</c:v>
                </c:pt>
                <c:pt idx="5">
                  <c:v>679410</c:v>
                </c:pt>
                <c:pt idx="6">
                  <c:v>311071</c:v>
                </c:pt>
                <c:pt idx="7">
                  <c:v>655385</c:v>
                </c:pt>
                <c:pt idx="8">
                  <c:v>299814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'AGOSTO 2024'!$B$447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'AGOSTO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2024'!$C$447:$K$447</c:f>
              <c:numCache>
                <c:formatCode>#,##0</c:formatCode>
                <c:ptCount val="9"/>
                <c:pt idx="0">
                  <c:v>607274</c:v>
                </c:pt>
                <c:pt idx="1">
                  <c:v>1125398</c:v>
                </c:pt>
                <c:pt idx="2">
                  <c:v>1133752</c:v>
                </c:pt>
                <c:pt idx="3">
                  <c:v>314900</c:v>
                </c:pt>
                <c:pt idx="4">
                  <c:v>1087923</c:v>
                </c:pt>
                <c:pt idx="5">
                  <c:v>652679</c:v>
                </c:pt>
                <c:pt idx="6">
                  <c:v>294961</c:v>
                </c:pt>
                <c:pt idx="7">
                  <c:v>676242</c:v>
                </c:pt>
                <c:pt idx="8">
                  <c:v>316171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2024'!$B$574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2024'!$C$573:$H$573</c15:sqref>
                  </c15:fullRef>
                </c:ext>
              </c:extLst>
              <c:f>('AGOSTO 2024'!$C$573,'AGOSTO 2024'!$E$573,'AGOSTO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2024'!$C$574:$H$574</c15:sqref>
                  </c15:fullRef>
                </c:ext>
              </c:extLst>
              <c:f>('AGOSTO 2024'!$C$574,'AGOSTO 2024'!$E$574,'AGOSTO 2024'!$G$574)</c:f>
              <c:numCache>
                <c:formatCode>#,##0</c:formatCode>
                <c:ptCount val="3"/>
                <c:pt idx="0">
                  <c:v>558504</c:v>
                </c:pt>
                <c:pt idx="1">
                  <c:v>200457</c:v>
                </c:pt>
                <c:pt idx="2">
                  <c:v>758961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'AGOSTO 2024'!$B$575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2024'!$C$573:$H$573</c15:sqref>
                  </c15:fullRef>
                </c:ext>
              </c:extLst>
              <c:f>('AGOSTO 2024'!$C$573,'AGOSTO 2024'!$E$573,'AGOSTO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2024'!$C$575:$H$575</c15:sqref>
                  </c15:fullRef>
                </c:ext>
              </c:extLst>
              <c:f>('AGOSTO 2024'!$C$575,'AGOSTO 2024'!$E$575,'AGOSTO 2024'!$G$575)</c:f>
              <c:numCache>
                <c:formatCode>#,##0</c:formatCode>
                <c:ptCount val="3"/>
                <c:pt idx="0">
                  <c:v>591906</c:v>
                </c:pt>
                <c:pt idx="1">
                  <c:v>197760</c:v>
                </c:pt>
                <c:pt idx="2">
                  <c:v>789666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2024'!$C$573:$H$573</c15:sqref>
                        </c15:fullRef>
                        <c15:formulaRef>
                          <c15:sqref>('AGOSTO 2024'!$C$573,'AGOSTO 2024'!$E$573,'AGOSTO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2024'!$C$573:$H$573</c15:sqref>
                        </c15:fullRef>
                        <c15:formulaRef>
                          <c15:sqref>('AGOSTO 2024'!$C$573,'AGOSTO 2024'!$E$573,'AGOSTO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2024'!$B$589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2024'!$C$588:$H$588</c15:sqref>
                  </c15:fullRef>
                </c:ext>
              </c:extLst>
              <c:f>('AGOSTO 2024'!$C$588,'AGOSTO 2024'!$E$588,'AGOSTO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2024'!$C$589:$H$589</c15:sqref>
                  </c15:fullRef>
                </c:ext>
              </c:extLst>
              <c:f>('AGOSTO 2024'!$C$589,'AGOSTO 2024'!$E$589,'AGOSTO 2024'!$G$589)</c:f>
              <c:numCache>
                <c:formatCode>#,##0</c:formatCode>
                <c:ptCount val="3"/>
                <c:pt idx="0">
                  <c:v>874132</c:v>
                </c:pt>
                <c:pt idx="1">
                  <c:v>269545</c:v>
                </c:pt>
                <c:pt idx="2">
                  <c:v>1143677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'AGOSTO 2024'!$B$590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2024'!$C$588:$H$588</c15:sqref>
                  </c15:fullRef>
                </c:ext>
              </c:extLst>
              <c:f>('AGOSTO 2024'!$C$588,'AGOSTO 2024'!$E$588,'AGOSTO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2024'!$C$590:$H$590</c15:sqref>
                  </c15:fullRef>
                </c:ext>
              </c:extLst>
              <c:f>('AGOSTO 2024'!$C$590,'AGOSTO 2024'!$E$590,'AGOSTO 2024'!$G$590)</c:f>
              <c:numCache>
                <c:formatCode>#,##0</c:formatCode>
                <c:ptCount val="3"/>
                <c:pt idx="0">
                  <c:v>892200</c:v>
                </c:pt>
                <c:pt idx="1">
                  <c:v>269266</c:v>
                </c:pt>
                <c:pt idx="2">
                  <c:v>1161466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2024'!$C$588:$H$588</c15:sqref>
                        </c15:fullRef>
                        <c15:formulaRef>
                          <c15:sqref>('AGOSTO 2024'!$C$588,'AGOSTO 2024'!$E$588,'AGOSTO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2024'!$C$588:$H$588</c15:sqref>
                        </c15:fullRef>
                        <c15:formulaRef>
                          <c15:sqref>('AGOSTO 2024'!$C$588,'AGOSTO 2024'!$E$588,'AGOSTO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2024'!$C$330:$L$330</c15:sqref>
                  </c15:fullRef>
                </c:ext>
              </c:extLst>
              <c:f>'AGOSTO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2024'!$C$331:$L$331</c15:sqref>
                  </c15:fullRef>
                </c:ext>
              </c:extLst>
              <c:f>'AGOSTO 2024'!$C$331:$K$331</c:f>
              <c:numCache>
                <c:formatCode>#,##0</c:formatCode>
                <c:ptCount val="9"/>
                <c:pt idx="0">
                  <c:v>111580</c:v>
                </c:pt>
                <c:pt idx="1">
                  <c:v>241229</c:v>
                </c:pt>
                <c:pt idx="2">
                  <c:v>252056</c:v>
                </c:pt>
                <c:pt idx="3">
                  <c:v>66398</c:v>
                </c:pt>
                <c:pt idx="4">
                  <c:v>237826</c:v>
                </c:pt>
                <c:pt idx="5">
                  <c:v>105026</c:v>
                </c:pt>
                <c:pt idx="6">
                  <c:v>71551</c:v>
                </c:pt>
                <c:pt idx="7">
                  <c:v>118768</c:v>
                </c:pt>
                <c:pt idx="8">
                  <c:v>69664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2024'!$C$330:$L$330</c15:sqref>
                  </c15:fullRef>
                </c:ext>
              </c:extLst>
              <c:f>'AGOSTO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2024'!$C$334:$L$334</c15:sqref>
                  </c15:fullRef>
                </c:ext>
              </c:extLst>
              <c:f>'AGOSTO 2024'!$C$334:$K$334</c:f>
              <c:numCache>
                <c:formatCode>#,##0</c:formatCode>
                <c:ptCount val="9"/>
                <c:pt idx="0">
                  <c:v>223578</c:v>
                </c:pt>
                <c:pt idx="1">
                  <c:v>393352</c:v>
                </c:pt>
                <c:pt idx="2">
                  <c:v>433728</c:v>
                </c:pt>
                <c:pt idx="3">
                  <c:v>124207</c:v>
                </c:pt>
                <c:pt idx="4">
                  <c:v>378097</c:v>
                </c:pt>
                <c:pt idx="5">
                  <c:v>195565</c:v>
                </c:pt>
                <c:pt idx="6">
                  <c:v>158053</c:v>
                </c:pt>
                <c:pt idx="7">
                  <c:v>208674</c:v>
                </c:pt>
                <c:pt idx="8">
                  <c:v>116574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2024'!$E$547:$E$555</c:f>
              <c:numCache>
                <c:formatCode>#,##0</c:formatCode>
                <c:ptCount val="9"/>
                <c:pt idx="0">
                  <c:v>60800</c:v>
                </c:pt>
                <c:pt idx="1">
                  <c:v>151827</c:v>
                </c:pt>
                <c:pt idx="2">
                  <c:v>137507</c:v>
                </c:pt>
                <c:pt idx="3">
                  <c:v>43144</c:v>
                </c:pt>
                <c:pt idx="4">
                  <c:v>176685</c:v>
                </c:pt>
                <c:pt idx="5">
                  <c:v>64294</c:v>
                </c:pt>
                <c:pt idx="6">
                  <c:v>32473</c:v>
                </c:pt>
                <c:pt idx="7">
                  <c:v>82686</c:v>
                </c:pt>
                <c:pt idx="8">
                  <c:v>40250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2024'!$H$547:$H$555</c:f>
              <c:numCache>
                <c:formatCode>#,##0</c:formatCode>
                <c:ptCount val="9"/>
                <c:pt idx="0">
                  <c:v>89018</c:v>
                </c:pt>
                <c:pt idx="1">
                  <c:v>213882</c:v>
                </c:pt>
                <c:pt idx="2">
                  <c:v>211573</c:v>
                </c:pt>
                <c:pt idx="3">
                  <c:v>67027</c:v>
                </c:pt>
                <c:pt idx="4">
                  <c:v>238384</c:v>
                </c:pt>
                <c:pt idx="5">
                  <c:v>98534</c:v>
                </c:pt>
                <c:pt idx="6">
                  <c:v>49953</c:v>
                </c:pt>
                <c:pt idx="7">
                  <c:v>133294</c:v>
                </c:pt>
                <c:pt idx="8">
                  <c:v>59801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2024'!$B$607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2024'!$C$606:$H$606</c15:sqref>
                  </c15:fullRef>
                </c:ext>
              </c:extLst>
              <c:f>('AGOSTO 2024'!$C$606,'AGOSTO 2024'!$E$606,'AGOSTO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2024'!$C$607:$H$607</c15:sqref>
                  </c15:fullRef>
                </c:ext>
              </c:extLst>
              <c:f>('AGOSTO 2024'!$C$607,'AGOSTO 2024'!$E$607,'AGOSTO 2024'!$G$607)</c:f>
              <c:numCache>
                <c:formatCode>#,##0</c:formatCode>
                <c:ptCount val="3"/>
                <c:pt idx="0">
                  <c:v>3017344</c:v>
                </c:pt>
                <c:pt idx="1">
                  <c:v>951427</c:v>
                </c:pt>
                <c:pt idx="2">
                  <c:v>3968771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'AGOSTO 2024'!$B$608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2024'!$C$606:$H$606</c15:sqref>
                  </c15:fullRef>
                </c:ext>
              </c:extLst>
              <c:f>('AGOSTO 2024'!$C$606,'AGOSTO 2024'!$E$606,'AGOSTO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2024'!$C$608:$H$608</c15:sqref>
                  </c15:fullRef>
                </c:ext>
              </c:extLst>
              <c:f>('AGOSTO 2024'!$C$608,'AGOSTO 2024'!$E$608,'AGOSTO 2024'!$G$608)</c:f>
              <c:numCache>
                <c:formatCode>#,##0</c:formatCode>
                <c:ptCount val="3"/>
                <c:pt idx="0">
                  <c:v>3046309</c:v>
                </c:pt>
                <c:pt idx="1">
                  <c:v>1036976</c:v>
                </c:pt>
                <c:pt idx="2">
                  <c:v>4083285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2024'!$C$606:$H$606</c15:sqref>
                        </c15:fullRef>
                        <c15:formulaRef>
                          <c15:sqref>('AGOSTO 2024'!$C$606,'AGOSTO 2024'!$E$606,'AGOSTO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2024'!$C$606:$H$606</c15:sqref>
                        </c15:fullRef>
                        <c15:formulaRef>
                          <c15:sqref>('AGOSTO 2024'!$C$606,'AGOSTO 2024'!$E$606,'AGOSTO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2024'!$B$633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2024'!$C$632:$H$632</c15:sqref>
                  </c15:fullRef>
                </c:ext>
              </c:extLst>
              <c:f>('AGOSTO 2024'!$C$632,'AGOSTO 2024'!$E$632,'AGOSTO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2024'!$C$633:$H$633</c15:sqref>
                  </c15:fullRef>
                </c:ext>
              </c:extLst>
              <c:f>('AGOSTO 2024'!$C$633,'AGOSTO 2024'!$E$633,'AGOSTO 2024'!$G$633)</c:f>
              <c:numCache>
                <c:formatCode>#,##0</c:formatCode>
                <c:ptCount val="3"/>
                <c:pt idx="0">
                  <c:v>4684560</c:v>
                </c:pt>
                <c:pt idx="1">
                  <c:v>1345194</c:v>
                </c:pt>
                <c:pt idx="2">
                  <c:v>6029754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'AGOSTO 2024'!$B$634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2024'!$C$632:$H$632</c15:sqref>
                  </c15:fullRef>
                </c:ext>
              </c:extLst>
              <c:f>('AGOSTO 2024'!$C$632,'AGOSTO 2024'!$E$632,'AGOSTO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2024'!$C$634:$H$634</c15:sqref>
                  </c15:fullRef>
                </c:ext>
              </c:extLst>
              <c:f>('AGOSTO 2024'!$C$634,'AGOSTO 2024'!$E$634,'AGOSTO 2024'!$G$634)</c:f>
              <c:numCache>
                <c:formatCode>#,##0</c:formatCode>
                <c:ptCount val="3"/>
                <c:pt idx="0">
                  <c:v>4676344</c:v>
                </c:pt>
                <c:pt idx="1">
                  <c:v>1480577</c:v>
                </c:pt>
                <c:pt idx="2">
                  <c:v>6156921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2024'!$C$632:$H$632</c15:sqref>
                        </c15:fullRef>
                        <c15:formulaRef>
                          <c15:sqref>('AGOSTO 2024'!$C$632,'AGOSTO 2024'!$E$632,'AGOSTO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2024'!$C$632:$H$632</c15:sqref>
                        </c15:fullRef>
                        <c15:formulaRef>
                          <c15:sqref>('AGOSTO 2024'!$C$632,'AGOSTO 2024'!$E$632,'AGOSTO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6728032789936788E-2"/>
                  <c:y val="3.50212693779637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1.9013950238233171E-2"/>
                  <c:y val="3.360059559323384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8ABE6B6-6462-416A-A648-BFB19B1F8A2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24264003538938E-2"/>
                  <c:y val="-5.06690316354036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3.1537219093865428E-2"/>
                  <c:y val="3.61293253913915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2024'!$E$672:$E$680</c:f>
              <c:numCache>
                <c:formatCode>#,##0</c:formatCode>
                <c:ptCount val="9"/>
                <c:pt idx="0">
                  <c:v>530</c:v>
                </c:pt>
                <c:pt idx="1">
                  <c:v>7567</c:v>
                </c:pt>
                <c:pt idx="2">
                  <c:v>11831</c:v>
                </c:pt>
                <c:pt idx="3">
                  <c:v>454</c:v>
                </c:pt>
                <c:pt idx="4">
                  <c:v>2639</c:v>
                </c:pt>
                <c:pt idx="5">
                  <c:v>3924</c:v>
                </c:pt>
                <c:pt idx="6">
                  <c:v>76</c:v>
                </c:pt>
                <c:pt idx="7">
                  <c:v>413</c:v>
                </c:pt>
                <c:pt idx="8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-7.4262800229032935E-2"/>
                  <c:y val="1.08419763721705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96730D1-6C5D-4AB2-A1D1-6E809C5D0ACA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9.1142309528169131E-3"/>
                  <c:y val="-5.44033827681601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2024'!$H$672:$H$680</c:f>
              <c:numCache>
                <c:formatCode>#,##0</c:formatCode>
                <c:ptCount val="9"/>
                <c:pt idx="0">
                  <c:v>1238</c:v>
                </c:pt>
                <c:pt idx="1">
                  <c:v>11797</c:v>
                </c:pt>
                <c:pt idx="2">
                  <c:v>13761</c:v>
                </c:pt>
                <c:pt idx="3">
                  <c:v>1211</c:v>
                </c:pt>
                <c:pt idx="4">
                  <c:v>3172</c:v>
                </c:pt>
                <c:pt idx="5">
                  <c:v>4781</c:v>
                </c:pt>
                <c:pt idx="6">
                  <c:v>152</c:v>
                </c:pt>
                <c:pt idx="7">
                  <c:v>1352</c:v>
                </c:pt>
                <c:pt idx="8">
                  <c:v>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2024'!$B$699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2024'!$C$698:$H$698</c15:sqref>
                  </c15:fullRef>
                </c:ext>
              </c:extLst>
              <c:f>('AGOSTO 2024'!$C$698,'AGOSTO 2024'!$E$698,'AGOSTO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2024'!$C$699:$H$699</c15:sqref>
                  </c15:fullRef>
                </c:ext>
              </c:extLst>
              <c:f>('AGOSTO 2024'!$C$699,'AGOSTO 2024'!$E$699,'AGOSTO 2024'!$G$699)</c:f>
              <c:numCache>
                <c:formatCode>#,##0</c:formatCode>
                <c:ptCount val="3"/>
                <c:pt idx="0">
                  <c:v>20757</c:v>
                </c:pt>
                <c:pt idx="1">
                  <c:v>7143</c:v>
                </c:pt>
                <c:pt idx="2">
                  <c:v>27900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'AGOSTO 2024'!$B$700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2024'!$C$698:$H$698</c15:sqref>
                  </c15:fullRef>
                </c:ext>
              </c:extLst>
              <c:f>('AGOSTO 2024'!$C$698,'AGOSTO 2024'!$E$698,'AGOSTO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2024'!$C$700:$H$700</c15:sqref>
                  </c15:fullRef>
                </c:ext>
              </c:extLst>
              <c:f>('AGOSTO 2024'!$C$700,'AGOSTO 2024'!$E$700,'AGOSTO 2024'!$G$700)</c:f>
              <c:numCache>
                <c:formatCode>#,##0</c:formatCode>
                <c:ptCount val="3"/>
                <c:pt idx="0">
                  <c:v>21003</c:v>
                </c:pt>
                <c:pt idx="1">
                  <c:v>7599</c:v>
                </c:pt>
                <c:pt idx="2">
                  <c:v>28602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2024'!$C$698:$H$698</c15:sqref>
                        </c15:fullRef>
                        <c15:formulaRef>
                          <c15:sqref>('AGOSTO 2024'!$C$698,'AGOSTO 2024'!$E$698,'AGOSTO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2024'!$C$698:$H$698</c15:sqref>
                        </c15:fullRef>
                        <c15:formulaRef>
                          <c15:sqref>('AGOSTO 2024'!$C$698,'AGOSTO 2024'!$E$698,'AGOSTO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2024'!$B$714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2024'!$C$713:$H$713</c15:sqref>
                  </c15:fullRef>
                </c:ext>
              </c:extLst>
              <c:f>('AGOSTO 2024'!$C$713,'AGOSTO 2024'!$E$713,'AGOSTO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2024'!$C$714:$H$714</c15:sqref>
                  </c15:fullRef>
                </c:ext>
              </c:extLst>
              <c:f>('AGOSTO 2024'!$C$714,'AGOSTO 2024'!$E$714,'AGOSTO 2024'!$G$714)</c:f>
              <c:numCache>
                <c:formatCode>#,##0</c:formatCode>
                <c:ptCount val="3"/>
                <c:pt idx="0">
                  <c:v>30332</c:v>
                </c:pt>
                <c:pt idx="1">
                  <c:v>8759</c:v>
                </c:pt>
                <c:pt idx="2">
                  <c:v>39091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'AGOSTO 2024'!$B$715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2024'!$C$713:$H$713</c15:sqref>
                  </c15:fullRef>
                </c:ext>
              </c:extLst>
              <c:f>('AGOSTO 2024'!$C$713,'AGOSTO 2024'!$E$713,'AGOSTO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2024'!$C$715:$H$715</c15:sqref>
                  </c15:fullRef>
                </c:ext>
              </c:extLst>
              <c:f>('AGOSTO 2024'!$C$715,'AGOSTO 2024'!$E$715,'AGOSTO 2024'!$G$715)</c:f>
              <c:numCache>
                <c:formatCode>#,##0</c:formatCode>
                <c:ptCount val="3"/>
                <c:pt idx="0">
                  <c:v>29424</c:v>
                </c:pt>
                <c:pt idx="1">
                  <c:v>10134</c:v>
                </c:pt>
                <c:pt idx="2">
                  <c:v>39558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2024'!$C$713:$H$713</c15:sqref>
                        </c15:fullRef>
                        <c15:formulaRef>
                          <c15:sqref>('AGOSTO 2024'!$C$713,'AGOSTO 2024'!$E$713,'AGOSTO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2024'!$C$713:$H$713</c15:sqref>
                        </c15:fullRef>
                        <c15:formulaRef>
                          <c15:sqref>('AGOSTO 2024'!$C$713,'AGOSTO 2024'!$E$713,'AGOSTO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2024'!$B$732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2024'!$C$731:$H$731</c15:sqref>
                  </c15:fullRef>
                </c:ext>
              </c:extLst>
              <c:f>('AGOSTO 2024'!$C$731,'AGOSTO 2024'!$E$731,'AGOSTO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2024'!$C$732:$H$732</c15:sqref>
                  </c15:fullRef>
                </c:ext>
              </c:extLst>
              <c:f>('AGOSTO 2024'!$C$732,'AGOSTO 2024'!$E$732,'AGOSTO 2024'!$G$732)</c:f>
              <c:numCache>
                <c:formatCode>#,##0</c:formatCode>
                <c:ptCount val="3"/>
                <c:pt idx="0">
                  <c:v>87300</c:v>
                </c:pt>
                <c:pt idx="1">
                  <c:v>32687</c:v>
                </c:pt>
                <c:pt idx="2">
                  <c:v>119987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'AGOSTO 2024'!$B$733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2024'!$C$731:$H$731</c15:sqref>
                  </c15:fullRef>
                </c:ext>
              </c:extLst>
              <c:f>('AGOSTO 2024'!$C$731,'AGOSTO 2024'!$E$731,'AGOSTO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2024'!$C$733:$H$733</c15:sqref>
                  </c15:fullRef>
                </c:ext>
              </c:extLst>
              <c:f>('AGOSTO 2024'!$C$733,'AGOSTO 2024'!$E$733,'AGOSTO 2024'!$G$733)</c:f>
              <c:numCache>
                <c:formatCode>#,##0</c:formatCode>
                <c:ptCount val="3"/>
                <c:pt idx="0">
                  <c:v>85496</c:v>
                </c:pt>
                <c:pt idx="1">
                  <c:v>29936</c:v>
                </c:pt>
                <c:pt idx="2">
                  <c:v>115432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2024'!$C$731:$H$731</c15:sqref>
                        </c15:fullRef>
                        <c15:formulaRef>
                          <c15:sqref>('AGOSTO 2024'!$C$731,'AGOSTO 2024'!$E$731,'AGOSTO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2024'!$C$731:$H$731</c15:sqref>
                        </c15:fullRef>
                        <c15:formulaRef>
                          <c15:sqref>('AGOSTO 2024'!$C$731,'AGOSTO 2024'!$E$731,'AGOSTO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2024'!$B$758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2024'!$C$757:$H$757</c15:sqref>
                  </c15:fullRef>
                </c:ext>
              </c:extLst>
              <c:f>('AGOSTO 2024'!$C$757,'AGOSTO 2024'!$E$757,'AGOSTO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2024'!$C$758:$H$758</c15:sqref>
                  </c15:fullRef>
                </c:ext>
              </c:extLst>
              <c:f>('AGOSTO 2024'!$C$758,'AGOSTO 2024'!$E$758,'AGOSTO 2024'!$G$758)</c:f>
              <c:numCache>
                <c:formatCode>#,##0</c:formatCode>
                <c:ptCount val="3"/>
                <c:pt idx="0">
                  <c:v>148521</c:v>
                </c:pt>
                <c:pt idx="1">
                  <c:v>44513</c:v>
                </c:pt>
                <c:pt idx="2">
                  <c:v>193034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'AGOSTO 2024'!$B$759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2024'!$C$757:$H$757</c15:sqref>
                  </c15:fullRef>
                </c:ext>
              </c:extLst>
              <c:f>('AGOSTO 2024'!$C$757,'AGOSTO 2024'!$E$757,'AGOSTO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2024'!$C$759:$H$759</c15:sqref>
                  </c15:fullRef>
                </c:ext>
              </c:extLst>
              <c:f>('AGOSTO 2024'!$C$759,'AGOSTO 2024'!$E$759,'AGOSTO 2024'!$G$759)</c:f>
              <c:numCache>
                <c:formatCode>#,##0</c:formatCode>
                <c:ptCount val="3"/>
                <c:pt idx="0">
                  <c:v>140619</c:v>
                </c:pt>
                <c:pt idx="1">
                  <c:v>43961</c:v>
                </c:pt>
                <c:pt idx="2">
                  <c:v>184580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2024'!$C$757:$H$757</c15:sqref>
                        </c15:fullRef>
                        <c15:formulaRef>
                          <c15:sqref>('AGOSTO 2024'!$C$757,'AGOSTO 2024'!$E$757,'AGOSTO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2024'!$C$757:$H$757</c15:sqref>
                        </c15:fullRef>
                        <c15:formulaRef>
                          <c15:sqref>('AGOSTO 2024'!$C$757,'AGOSTO 2024'!$E$757,'AGOSTO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2024'!$E$797:$E$805</c:f>
              <c:numCache>
                <c:formatCode>#,##0</c:formatCode>
                <c:ptCount val="9"/>
                <c:pt idx="0">
                  <c:v>24151</c:v>
                </c:pt>
                <c:pt idx="1">
                  <c:v>24324</c:v>
                </c:pt>
                <c:pt idx="2">
                  <c:v>29071</c:v>
                </c:pt>
                <c:pt idx="3">
                  <c:v>11226</c:v>
                </c:pt>
                <c:pt idx="4">
                  <c:v>17419</c:v>
                </c:pt>
                <c:pt idx="5">
                  <c:v>16701</c:v>
                </c:pt>
                <c:pt idx="6">
                  <c:v>17777</c:v>
                </c:pt>
                <c:pt idx="7">
                  <c:v>13501</c:v>
                </c:pt>
                <c:pt idx="8">
                  <c:v>15381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2024'!$H$797:$H$805</c:f>
              <c:numCache>
                <c:formatCode>#,##0</c:formatCode>
                <c:ptCount val="9"/>
                <c:pt idx="0">
                  <c:v>68187</c:v>
                </c:pt>
                <c:pt idx="1">
                  <c:v>52070</c:v>
                </c:pt>
                <c:pt idx="2">
                  <c:v>60143</c:v>
                </c:pt>
                <c:pt idx="3">
                  <c:v>30442</c:v>
                </c:pt>
                <c:pt idx="4">
                  <c:v>41265</c:v>
                </c:pt>
                <c:pt idx="5">
                  <c:v>39027</c:v>
                </c:pt>
                <c:pt idx="6">
                  <c:v>44713</c:v>
                </c:pt>
                <c:pt idx="7">
                  <c:v>22986</c:v>
                </c:pt>
                <c:pt idx="8">
                  <c:v>29473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2024'!$B$824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2024'!$C$823:$H$823</c15:sqref>
                  </c15:fullRef>
                </c:ext>
              </c:extLst>
              <c:f>('AGOSTO 2024'!$C$823,'AGOSTO 2024'!$E$823,'AGOSTO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2024'!$C$824:$H$824</c15:sqref>
                  </c15:fullRef>
                </c:ext>
              </c:extLst>
              <c:f>('AGOSTO 2024'!$C$824,'AGOSTO 2024'!$E$824,'AGOSTO 2024'!$G$824)</c:f>
              <c:numCache>
                <c:formatCode>#,##0</c:formatCode>
                <c:ptCount val="3"/>
                <c:pt idx="0">
                  <c:v>140718</c:v>
                </c:pt>
                <c:pt idx="1">
                  <c:v>21429</c:v>
                </c:pt>
                <c:pt idx="2">
                  <c:v>162147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'AGOSTO 2024'!$B$825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2024'!$C$823:$H$823</c15:sqref>
                  </c15:fullRef>
                </c:ext>
              </c:extLst>
              <c:f>('AGOSTO 2024'!$C$823,'AGOSTO 2024'!$E$823,'AGOSTO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2024'!$C$825:$H$825</c15:sqref>
                  </c15:fullRef>
                </c:ext>
              </c:extLst>
              <c:f>('AGOSTO 2024'!$C$825,'AGOSTO 2024'!$E$825,'AGOSTO 2024'!$G$825)</c:f>
              <c:numCache>
                <c:formatCode>#,##0</c:formatCode>
                <c:ptCount val="3"/>
                <c:pt idx="0">
                  <c:v>147548</c:v>
                </c:pt>
                <c:pt idx="1">
                  <c:v>22003</c:v>
                </c:pt>
                <c:pt idx="2">
                  <c:v>169551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2024'!$C$823:$H$823</c15:sqref>
                        </c15:fullRef>
                        <c15:formulaRef>
                          <c15:sqref>('AGOSTO 2024'!$C$823,'AGOSTO 2024'!$E$823,'AGOSTO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2024'!$C$823:$H$823</c15:sqref>
                        </c15:fullRef>
                        <c15:formulaRef>
                          <c15:sqref>('AGOSTO 2024'!$C$823,'AGOSTO 2024'!$E$823,'AGOSTO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2024'!$B$949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2024'!$C$948:$H$948</c15:sqref>
                  </c15:fullRef>
                </c:ext>
              </c:extLst>
              <c:f>('AGOSTO 2024'!$C$948,'AGOSTO 2024'!$E$948,'AGOSTO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2024'!$C$949:$H$949</c15:sqref>
                  </c15:fullRef>
                </c:ext>
              </c:extLst>
              <c:f>('AGOSTO 2024'!$C$949,'AGOSTO 2024'!$E$949,'AGOSTO 2024'!$G$949)</c:f>
              <c:numCache>
                <c:formatCode>#,##0</c:formatCode>
                <c:ptCount val="3"/>
                <c:pt idx="0">
                  <c:v>67871</c:v>
                </c:pt>
                <c:pt idx="1">
                  <c:v>23516</c:v>
                </c:pt>
                <c:pt idx="2">
                  <c:v>91387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'AGOSTO 2024'!$B$950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2024'!$C$948:$H$948</c15:sqref>
                  </c15:fullRef>
                </c:ext>
              </c:extLst>
              <c:f>('AGOSTO 2024'!$C$948,'AGOSTO 2024'!$E$948,'AGOSTO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2024'!$C$950:$H$950</c15:sqref>
                  </c15:fullRef>
                </c:ext>
              </c:extLst>
              <c:f>('AGOSTO 2024'!$C$950,'AGOSTO 2024'!$E$950,'AGOSTO 2024'!$G$950)</c:f>
              <c:numCache>
                <c:formatCode>#,##0</c:formatCode>
                <c:ptCount val="3"/>
                <c:pt idx="0">
                  <c:v>71050</c:v>
                </c:pt>
                <c:pt idx="1">
                  <c:v>25569</c:v>
                </c:pt>
                <c:pt idx="2">
                  <c:v>96619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2024'!$C$948:$H$948</c15:sqref>
                        </c15:fullRef>
                        <c15:formulaRef>
                          <c15:sqref>('AGOSTO 2024'!$C$948,'AGOSTO 2024'!$E$948,'AGOSTO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2024'!$C$948:$H$948</c15:sqref>
                        </c15:fullRef>
                        <c15:formulaRef>
                          <c15:sqref>('AGOSTO 2024'!$C$948,'AGOSTO 2024'!$E$948,'AGOSTO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2024'!$B$1074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2024'!$C$1073:$H$1073</c15:sqref>
                  </c15:fullRef>
                </c:ext>
              </c:extLst>
              <c:f>('AGOSTO 2024'!$C$1073,'AGOSTO 2024'!$E$1073,'AGOSTO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2024'!$C$1074:$H$1074</c15:sqref>
                  </c15:fullRef>
                </c:ext>
              </c:extLst>
              <c:f>('AGOSTO 2024'!$C$1074,'AGOSTO 2024'!$E$1074,'AGOSTO 2024'!$G$1074)</c:f>
              <c:numCache>
                <c:formatCode>#,##0</c:formatCode>
                <c:ptCount val="3"/>
                <c:pt idx="0">
                  <c:v>35137</c:v>
                </c:pt>
                <c:pt idx="1">
                  <c:v>27700</c:v>
                </c:pt>
                <c:pt idx="2">
                  <c:v>62837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'AGOSTO 2024'!$B$1075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2024'!$C$1073:$H$1073</c15:sqref>
                  </c15:fullRef>
                </c:ext>
              </c:extLst>
              <c:f>('AGOSTO 2024'!$C$1073,'AGOSTO 2024'!$E$1073,'AGOSTO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2024'!$C$1075:$H$1075</c15:sqref>
                  </c15:fullRef>
                </c:ext>
              </c:extLst>
              <c:f>('AGOSTO 2024'!$C$1075,'AGOSTO 2024'!$E$1075,'AGOSTO 2024'!$G$1075)</c:f>
              <c:numCache>
                <c:formatCode>#,##0</c:formatCode>
                <c:ptCount val="3"/>
                <c:pt idx="0">
                  <c:v>39877</c:v>
                </c:pt>
                <c:pt idx="1">
                  <c:v>28845</c:v>
                </c:pt>
                <c:pt idx="2">
                  <c:v>68722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2024'!$C$1073:$H$1073</c15:sqref>
                        </c15:fullRef>
                        <c15:formulaRef>
                          <c15:sqref>('AGOSTO 2024'!$C$1073,'AGOSTO 2024'!$E$1073,'AGOSTO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2024'!$C$1073:$H$1073</c15:sqref>
                        </c15:fullRef>
                        <c15:formulaRef>
                          <c15:sqref>('AGOSTO 2024'!$C$1073,'AGOSTO 2024'!$E$1073,'AGOSTO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2024'!$B$1199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2024'!$C$1198:$H$1198</c15:sqref>
                  </c15:fullRef>
                </c:ext>
              </c:extLst>
              <c:f>('AGOSTO 2024'!$C$1198,'AGOSTO 2024'!$E$1198,'AGOSTO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2024'!$C$1199:$H$1199</c15:sqref>
                  </c15:fullRef>
                </c:ext>
              </c:extLst>
              <c:f>('AGOSTO 2024'!$C$1199,'AGOSTO 2024'!$E$1199,'AGOSTO 2024'!$G$1199)</c:f>
              <c:numCache>
                <c:formatCode>#,##0</c:formatCode>
                <c:ptCount val="3"/>
                <c:pt idx="0">
                  <c:v>53412</c:v>
                </c:pt>
                <c:pt idx="1">
                  <c:v>14426</c:v>
                </c:pt>
                <c:pt idx="2">
                  <c:v>67838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'AGOSTO 2024'!$B$1200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2024'!$C$1198:$H$1198</c15:sqref>
                  </c15:fullRef>
                </c:ext>
              </c:extLst>
              <c:f>('AGOSTO 2024'!$C$1198,'AGOSTO 2024'!$E$1198,'AGOSTO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2024'!$C$1200:$H$1200</c15:sqref>
                  </c15:fullRef>
                </c:ext>
              </c:extLst>
              <c:f>('AGOSTO 2024'!$C$1200,'AGOSTO 2024'!$E$1200,'AGOSTO 2024'!$G$1200)</c:f>
              <c:numCache>
                <c:formatCode>#,##0</c:formatCode>
                <c:ptCount val="3"/>
                <c:pt idx="0">
                  <c:v>53082</c:v>
                </c:pt>
                <c:pt idx="1">
                  <c:v>13636</c:v>
                </c:pt>
                <c:pt idx="2">
                  <c:v>66718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2024'!$C$1198:$H$1198</c15:sqref>
                        </c15:fullRef>
                        <c15:formulaRef>
                          <c15:sqref>('AGOSTO 2024'!$C$1198,'AGOSTO 2024'!$E$1198,'AGOSTO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2024'!$C$1198:$H$1198</c15:sqref>
                        </c15:fullRef>
                        <c15:formulaRef>
                          <c15:sqref>('AGOSTO 2024'!$C$1198,'AGOSTO 2024'!$E$1198,'AGOSTO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2024'!$B$1323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2024'!$C$1322:$H$1322</c15:sqref>
                  </c15:fullRef>
                </c:ext>
              </c:extLst>
              <c:f>('AGOSTO 2024'!$C$1322,'AGOSTO 2024'!$E$1322,'AGOSTO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2024'!$C$1323:$H$1323</c15:sqref>
                  </c15:fullRef>
                </c:ext>
              </c:extLst>
              <c:f>('AGOSTO 2024'!$C$1323,'AGOSTO 2024'!$E$1323,'AGOSTO 2024'!$G$1323)</c:f>
              <c:numCache>
                <c:formatCode>#,##0</c:formatCode>
                <c:ptCount val="3"/>
                <c:pt idx="0">
                  <c:v>41304</c:v>
                </c:pt>
                <c:pt idx="1">
                  <c:v>10795</c:v>
                </c:pt>
                <c:pt idx="2">
                  <c:v>52099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'AGOSTO 2024'!$B$1324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2024'!$C$1322:$H$1322</c15:sqref>
                  </c15:fullRef>
                </c:ext>
              </c:extLst>
              <c:f>('AGOSTO 2024'!$C$1322,'AGOSTO 2024'!$E$1322,'AGOSTO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2024'!$C$1324:$H$1324</c15:sqref>
                  </c15:fullRef>
                </c:ext>
              </c:extLst>
              <c:f>('AGOSTO 2024'!$C$1324,'AGOSTO 2024'!$E$1324,'AGOSTO 2024'!$G$1324)</c:f>
              <c:numCache>
                <c:formatCode>#,##0</c:formatCode>
                <c:ptCount val="3"/>
                <c:pt idx="0">
                  <c:v>43628</c:v>
                </c:pt>
                <c:pt idx="1">
                  <c:v>10592</c:v>
                </c:pt>
                <c:pt idx="2">
                  <c:v>54220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2024'!$C$1322:$H$1322</c15:sqref>
                        </c15:fullRef>
                        <c15:formulaRef>
                          <c15:sqref>('AGOSTO 2024'!$C$1322,'AGOSTO 2024'!$E$1322,'AGOSTO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2024'!$C$1322:$H$1322</c15:sqref>
                        </c15:fullRef>
                        <c15:formulaRef>
                          <c15:sqref>('AGOSTO 2024'!$C$1322,'AGOSTO 2024'!$E$1322,'AGOSTO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5.2232027272551128E-2"/>
                  <c:y val="3.627662723707310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2024'!$E$922:$E$930</c:f>
              <c:numCache>
                <c:formatCode>#,##0</c:formatCode>
                <c:ptCount val="9"/>
                <c:pt idx="0">
                  <c:v>8198</c:v>
                </c:pt>
                <c:pt idx="1">
                  <c:v>20115</c:v>
                </c:pt>
                <c:pt idx="2">
                  <c:v>20440</c:v>
                </c:pt>
                <c:pt idx="3">
                  <c:v>2479</c:v>
                </c:pt>
                <c:pt idx="4">
                  <c:v>14973</c:v>
                </c:pt>
                <c:pt idx="5">
                  <c:v>2841</c:v>
                </c:pt>
                <c:pt idx="6">
                  <c:v>14056</c:v>
                </c:pt>
                <c:pt idx="7">
                  <c:v>9336</c:v>
                </c:pt>
                <c:pt idx="8">
                  <c:v>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>
                <c:manualLayout>
                  <c:x val="1.4416887965266273E-2"/>
                  <c:y val="3.70003388298744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3.5872509302865896E-2"/>
                  <c:y val="-7.45192650858684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2024'!$H$922:$H$930</c:f>
              <c:numCache>
                <c:formatCode>#,##0</c:formatCode>
                <c:ptCount val="9"/>
                <c:pt idx="0">
                  <c:v>22134</c:v>
                </c:pt>
                <c:pt idx="1">
                  <c:v>42068</c:v>
                </c:pt>
                <c:pt idx="2">
                  <c:v>54866</c:v>
                </c:pt>
                <c:pt idx="3">
                  <c:v>6004</c:v>
                </c:pt>
                <c:pt idx="4">
                  <c:v>36094</c:v>
                </c:pt>
                <c:pt idx="5">
                  <c:v>8096</c:v>
                </c:pt>
                <c:pt idx="6">
                  <c:v>44462</c:v>
                </c:pt>
                <c:pt idx="7">
                  <c:v>19130</c:v>
                </c:pt>
                <c:pt idx="8">
                  <c:v>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8.0130511439305468E-2"/>
                  <c:y val="2.098182198236324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2.6280158865506394E-3"/>
                  <c:y val="4.58088029647223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5.3192079438017879E-4"/>
                  <c:y val="6.40338231524640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0962569811078807E-2"/>
                  <c:y val="7.10264014204693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478649932667E-2"/>
                  <c:y val="7.452677773281881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6.1357035428105985E-2"/>
                  <c:y val="-4.44267528010309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2024'!$E$1047:$E$1055</c:f>
              <c:numCache>
                <c:formatCode>#,##0</c:formatCode>
                <c:ptCount val="9"/>
                <c:pt idx="0">
                  <c:v>1598</c:v>
                </c:pt>
                <c:pt idx="1">
                  <c:v>16622</c:v>
                </c:pt>
                <c:pt idx="2">
                  <c:v>33937</c:v>
                </c:pt>
                <c:pt idx="3">
                  <c:v>6746</c:v>
                </c:pt>
                <c:pt idx="4">
                  <c:v>1248</c:v>
                </c:pt>
                <c:pt idx="5">
                  <c:v>3858</c:v>
                </c:pt>
                <c:pt idx="6">
                  <c:v>1644</c:v>
                </c:pt>
                <c:pt idx="7">
                  <c:v>2603</c:v>
                </c:pt>
                <c:pt idx="8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7.955757181767055E-2"/>
                  <c:y val="2.96745630828099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5.8738412568196422E-3"/>
                  <c:y val="4.50017349371474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1.1236847900696779E-2"/>
                  <c:y val="3.70003388298744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7.1492250071327645E-2"/>
                  <c:y val="-3.3107437038970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D120E93-D764-4F69-B20C-5A1B3E946C34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2024'!$H$1047:$H$1055</c:f>
              <c:numCache>
                <c:formatCode>#,##0</c:formatCode>
                <c:ptCount val="9"/>
                <c:pt idx="0">
                  <c:v>5024</c:v>
                </c:pt>
                <c:pt idx="1">
                  <c:v>32321</c:v>
                </c:pt>
                <c:pt idx="2">
                  <c:v>48423</c:v>
                </c:pt>
                <c:pt idx="3">
                  <c:v>9329</c:v>
                </c:pt>
                <c:pt idx="4">
                  <c:v>1615</c:v>
                </c:pt>
                <c:pt idx="5">
                  <c:v>9374</c:v>
                </c:pt>
                <c:pt idx="6">
                  <c:v>2905</c:v>
                </c:pt>
                <c:pt idx="7">
                  <c:v>6744</c:v>
                </c:pt>
                <c:pt idx="8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2024'!$E$1172:$E$1180</c:f>
              <c:numCache>
                <c:formatCode>#,##0</c:formatCode>
                <c:ptCount val="9"/>
                <c:pt idx="0">
                  <c:v>9174</c:v>
                </c:pt>
                <c:pt idx="1">
                  <c:v>9965</c:v>
                </c:pt>
                <c:pt idx="2">
                  <c:v>14127</c:v>
                </c:pt>
                <c:pt idx="3">
                  <c:v>1241</c:v>
                </c:pt>
                <c:pt idx="4">
                  <c:v>8549</c:v>
                </c:pt>
                <c:pt idx="5">
                  <c:v>8208</c:v>
                </c:pt>
                <c:pt idx="6">
                  <c:v>3608</c:v>
                </c:pt>
                <c:pt idx="7">
                  <c:v>6799</c:v>
                </c:pt>
                <c:pt idx="8">
                  <c:v>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2024'!$H$1172:$H$1180</c:f>
              <c:numCache>
                <c:formatCode>#,##0</c:formatCode>
                <c:ptCount val="9"/>
                <c:pt idx="0">
                  <c:v>19580</c:v>
                </c:pt>
                <c:pt idx="1">
                  <c:v>24527</c:v>
                </c:pt>
                <c:pt idx="2">
                  <c:v>31595</c:v>
                </c:pt>
                <c:pt idx="3">
                  <c:v>5843</c:v>
                </c:pt>
                <c:pt idx="4">
                  <c:v>23549</c:v>
                </c:pt>
                <c:pt idx="5">
                  <c:v>21347</c:v>
                </c:pt>
                <c:pt idx="6">
                  <c:v>8511</c:v>
                </c:pt>
                <c:pt idx="7">
                  <c:v>19277</c:v>
                </c:pt>
                <c:pt idx="8">
                  <c:v>7495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layout>
                <c:manualLayout>
                  <c:x val="1.6715361831176348E-2"/>
                  <c:y val="-1.85382678017730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1049771729077264E-2"/>
                  <c:y val="-2.8055551744100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2024'!$E$1296:$E$1304</c:f>
              <c:numCache>
                <c:formatCode>#,##0</c:formatCode>
                <c:ptCount val="9"/>
                <c:pt idx="0">
                  <c:v>7129</c:v>
                </c:pt>
                <c:pt idx="1">
                  <c:v>10809</c:v>
                </c:pt>
                <c:pt idx="2">
                  <c:v>5143</c:v>
                </c:pt>
                <c:pt idx="3">
                  <c:v>1108</c:v>
                </c:pt>
                <c:pt idx="4">
                  <c:v>16313</c:v>
                </c:pt>
                <c:pt idx="5">
                  <c:v>5200</c:v>
                </c:pt>
                <c:pt idx="6">
                  <c:v>1917</c:v>
                </c:pt>
                <c:pt idx="7">
                  <c:v>3430</c:v>
                </c:pt>
                <c:pt idx="8">
                  <c:v>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2.4028146608776682E-3"/>
                  <c:y val="2.96002624401220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3.3577726702725283E-2"/>
                  <c:y val="-7.7190841865259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3.9759582311348775E-2"/>
                  <c:y val="7.46386932532962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'AGOSTO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2024'!$H$1296:$H$1304</c:f>
              <c:numCache>
                <c:formatCode>#,##0</c:formatCode>
                <c:ptCount val="9"/>
                <c:pt idx="0">
                  <c:v>18397</c:v>
                </c:pt>
                <c:pt idx="1">
                  <c:v>16687</c:v>
                </c:pt>
                <c:pt idx="2">
                  <c:v>13367</c:v>
                </c:pt>
                <c:pt idx="3">
                  <c:v>4351</c:v>
                </c:pt>
                <c:pt idx="4">
                  <c:v>34018</c:v>
                </c:pt>
                <c:pt idx="5">
                  <c:v>14406</c:v>
                </c:pt>
                <c:pt idx="6">
                  <c:v>7357</c:v>
                </c:pt>
                <c:pt idx="7">
                  <c:v>5891</c:v>
                </c:pt>
                <c:pt idx="8">
                  <c:v>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2024'!$B$839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2024'!$C$838:$H$838</c15:sqref>
                  </c15:fullRef>
                </c:ext>
              </c:extLst>
              <c:f>('AGOSTO 2024'!$C$838,'AGOSTO 2024'!$E$838,'AGOSTO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2024'!$C$839:$H$839</c15:sqref>
                  </c15:fullRef>
                </c:ext>
              </c:extLst>
              <c:f>('AGOSTO 2024'!$C$839,'AGOSTO 2024'!$E$839,'AGOSTO 2024'!$G$839)</c:f>
              <c:numCache>
                <c:formatCode>#,##0</c:formatCode>
                <c:ptCount val="3"/>
                <c:pt idx="0">
                  <c:v>347245</c:v>
                </c:pt>
                <c:pt idx="1">
                  <c:v>36302</c:v>
                </c:pt>
                <c:pt idx="2">
                  <c:v>383547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'AGOSTO 2024'!$B$840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2024'!$C$838:$H$838</c15:sqref>
                  </c15:fullRef>
                </c:ext>
              </c:extLst>
              <c:f>('AGOSTO 2024'!$C$838,'AGOSTO 2024'!$E$838,'AGOSTO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2024'!$C$840:$H$840</c15:sqref>
                  </c15:fullRef>
                </c:ext>
              </c:extLst>
              <c:f>('AGOSTO 2024'!$C$840,'AGOSTO 2024'!$E$840,'AGOSTO 2024'!$G$840)</c:f>
              <c:numCache>
                <c:formatCode>#,##0</c:formatCode>
                <c:ptCount val="3"/>
                <c:pt idx="0">
                  <c:v>349438</c:v>
                </c:pt>
                <c:pt idx="1">
                  <c:v>38868</c:v>
                </c:pt>
                <c:pt idx="2">
                  <c:v>388306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2024'!$C$838:$H$838</c15:sqref>
                        </c15:fullRef>
                        <c15:formulaRef>
                          <c15:sqref>('AGOSTO 2024'!$C$838,'AGOSTO 2024'!$E$838,'AGOSTO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2024'!$C$838:$H$838</c15:sqref>
                        </c15:fullRef>
                        <c15:formulaRef>
                          <c15:sqref>('AGOSTO 2024'!$C$838,'AGOSTO 2024'!$E$838,'AGOSTO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2024'!$B$883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2024'!$C$882:$H$882</c15:sqref>
                  </c15:fullRef>
                </c:ext>
              </c:extLst>
              <c:f>('AGOSTO 2024'!$C$882,'AGOSTO 2024'!$E$882,'AGOSTO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2024'!$C$883:$H$883</c15:sqref>
                  </c15:fullRef>
                </c:ext>
              </c:extLst>
              <c:f>('AGOSTO 2024'!$C$883,'AGOSTO 2024'!$E$883,'AGOSTO 2024'!$G$883)</c:f>
              <c:numCache>
                <c:formatCode>#,##0</c:formatCode>
                <c:ptCount val="3"/>
                <c:pt idx="0">
                  <c:v>1253561</c:v>
                </c:pt>
                <c:pt idx="1">
                  <c:v>136872</c:v>
                </c:pt>
                <c:pt idx="2">
                  <c:v>1390433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'AGOSTO 2024'!$B$884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2024'!$C$882:$H$882</c15:sqref>
                  </c15:fullRef>
                </c:ext>
              </c:extLst>
              <c:f>('AGOSTO 2024'!$C$882,'AGOSTO 2024'!$E$882,'AGOSTO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2024'!$C$884:$H$884</c15:sqref>
                  </c15:fullRef>
                </c:ext>
              </c:extLst>
              <c:f>('AGOSTO 2024'!$C$884,'AGOSTO 2024'!$E$884,'AGOSTO 2024'!$G$884)</c:f>
              <c:numCache>
                <c:formatCode>#,##0</c:formatCode>
                <c:ptCount val="3"/>
                <c:pt idx="0">
                  <c:v>1235596</c:v>
                </c:pt>
                <c:pt idx="1">
                  <c:v>147810</c:v>
                </c:pt>
                <c:pt idx="2">
                  <c:v>1383406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2024'!$C$882:$H$882</c15:sqref>
                        </c15:fullRef>
                        <c15:formulaRef>
                          <c15:sqref>('AGOSTO 2024'!$C$882,'AGOSTO 2024'!$E$882,'AGOSTO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2024'!$C$882:$H$882</c15:sqref>
                        </c15:fullRef>
                        <c15:formulaRef>
                          <c15:sqref>('AGOSTO 2024'!$C$882,'AGOSTO 2024'!$E$882,'AGOSTO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2024'!$B$964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2024'!$C$963:$H$963</c15:sqref>
                  </c15:fullRef>
                </c:ext>
              </c:extLst>
              <c:f>('AGOSTO 2024'!$C$963,'AGOSTO 2024'!$E$963,'AGOSTO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2024'!$C$964:$H$964</c15:sqref>
                  </c15:fullRef>
                </c:ext>
              </c:extLst>
              <c:f>('AGOSTO 2024'!$C$964,'AGOSTO 2024'!$E$964,'AGOSTO 2024'!$G$964)</c:f>
              <c:numCache>
                <c:formatCode>#,##0</c:formatCode>
                <c:ptCount val="3"/>
                <c:pt idx="0">
                  <c:v>182030</c:v>
                </c:pt>
                <c:pt idx="1">
                  <c:v>38679</c:v>
                </c:pt>
                <c:pt idx="2">
                  <c:v>220709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'AGOSTO 2024'!$B$965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2024'!$C$963:$H$963</c15:sqref>
                  </c15:fullRef>
                </c:ext>
              </c:extLst>
              <c:f>('AGOSTO 2024'!$C$963,'AGOSTO 2024'!$E$963,'AGOSTO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2024'!$C$965:$H$965</c15:sqref>
                  </c15:fullRef>
                </c:ext>
              </c:extLst>
              <c:f>('AGOSTO 2024'!$C$965,'AGOSTO 2024'!$E$965,'AGOSTO 2024'!$G$965)</c:f>
              <c:numCache>
                <c:formatCode>#,##0</c:formatCode>
                <c:ptCount val="3"/>
                <c:pt idx="0">
                  <c:v>198769</c:v>
                </c:pt>
                <c:pt idx="1">
                  <c:v>41404</c:v>
                </c:pt>
                <c:pt idx="2">
                  <c:v>240173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2024'!$C$963:$H$963</c15:sqref>
                        </c15:fullRef>
                        <c15:formulaRef>
                          <c15:sqref>('AGOSTO 2024'!$C$963,'AGOSTO 2024'!$E$963,'AGOSTO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2024'!$C$963:$H$963</c15:sqref>
                        </c15:fullRef>
                        <c15:formulaRef>
                          <c15:sqref>('AGOSTO 2024'!$C$963,'AGOSTO 2024'!$E$963,'AGOSTO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2024'!$B$1089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2024'!$C$1088:$H$1088</c15:sqref>
                  </c15:fullRef>
                </c:ext>
              </c:extLst>
              <c:f>('AGOSTO 2024'!$C$1088,'AGOSTO 2024'!$E$1088,'AGOSTO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2024'!$C$1089:$H$1089</c15:sqref>
                  </c15:fullRef>
                </c:ext>
              </c:extLst>
              <c:f>('AGOSTO 2024'!$C$1089,'AGOSTO 2024'!$E$1089,'AGOSTO 2024'!$G$1089)</c:f>
              <c:numCache>
                <c:formatCode>#,##0</c:formatCode>
                <c:ptCount val="3"/>
                <c:pt idx="0">
                  <c:v>81621</c:v>
                </c:pt>
                <c:pt idx="1">
                  <c:v>35564</c:v>
                </c:pt>
                <c:pt idx="2">
                  <c:v>117185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'AGOSTO 2024'!$B$1090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2024'!$C$1088:$H$1088</c15:sqref>
                  </c15:fullRef>
                </c:ext>
              </c:extLst>
              <c:f>('AGOSTO 2024'!$C$1088,'AGOSTO 2024'!$E$1088,'AGOSTO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2024'!$C$1090:$H$1090</c15:sqref>
                  </c15:fullRef>
                </c:ext>
              </c:extLst>
              <c:f>('AGOSTO 2024'!$C$1090,'AGOSTO 2024'!$E$1090,'AGOSTO 2024'!$G$1090)</c:f>
              <c:numCache>
                <c:formatCode>#,##0</c:formatCode>
                <c:ptCount val="3"/>
                <c:pt idx="0">
                  <c:v>82429</c:v>
                </c:pt>
                <c:pt idx="1">
                  <c:v>33772</c:v>
                </c:pt>
                <c:pt idx="2">
                  <c:v>116201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2024'!$C$1088:$H$1088</c15:sqref>
                        </c15:fullRef>
                        <c15:formulaRef>
                          <c15:sqref>('AGOSTO 2024'!$C$1088,'AGOSTO 2024'!$E$1088,'AGOSTO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2024'!$C$1088:$H$1088</c15:sqref>
                        </c15:fullRef>
                        <c15:formulaRef>
                          <c15:sqref>('AGOSTO 2024'!$C$1088,'AGOSTO 2024'!$E$1088,'AGOSTO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2024'!$B$1214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2024'!$C$1213:$H$1213</c15:sqref>
                  </c15:fullRef>
                </c:ext>
              </c:extLst>
              <c:f>('AGOSTO 2024'!$C$1213,'AGOSTO 2024'!$E$1213,'AGOSTO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2024'!$C$1214:$H$1214</c15:sqref>
                  </c15:fullRef>
                </c:ext>
              </c:extLst>
              <c:f>('AGOSTO 2024'!$C$1214,'AGOSTO 2024'!$E$1214,'AGOSTO 2024'!$G$1214)</c:f>
              <c:numCache>
                <c:formatCode>#,##0</c:formatCode>
                <c:ptCount val="3"/>
                <c:pt idx="0">
                  <c:v>132434</c:v>
                </c:pt>
                <c:pt idx="1">
                  <c:v>26426</c:v>
                </c:pt>
                <c:pt idx="2">
                  <c:v>158860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'AGOSTO 2024'!$B$1215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2024'!$C$1213:$H$1213</c15:sqref>
                  </c15:fullRef>
                </c:ext>
              </c:extLst>
              <c:f>('AGOSTO 2024'!$C$1213,'AGOSTO 2024'!$E$1213,'AGOSTO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2024'!$C$1215:$H$1215</c15:sqref>
                  </c15:fullRef>
                </c:ext>
              </c:extLst>
              <c:f>('AGOSTO 2024'!$C$1215,'AGOSTO 2024'!$E$1215,'AGOSTO 2024'!$G$1215)</c:f>
              <c:numCache>
                <c:formatCode>#,##0</c:formatCode>
                <c:ptCount val="3"/>
                <c:pt idx="0">
                  <c:v>129520</c:v>
                </c:pt>
                <c:pt idx="1">
                  <c:v>32204</c:v>
                </c:pt>
                <c:pt idx="2">
                  <c:v>161724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2024'!$C$1213:$H$1213</c15:sqref>
                        </c15:fullRef>
                        <c15:formulaRef>
                          <c15:sqref>('AGOSTO 2024'!$C$1213,'AGOSTO 2024'!$E$1213,'AGOSTO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2024'!$C$1213:$H$1213</c15:sqref>
                        </c15:fullRef>
                        <c15:formulaRef>
                          <c15:sqref>('AGOSTO 2024'!$C$1213,'AGOSTO 2024'!$E$1213,'AGOSTO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2024'!$B$1338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2024'!$C$1337:$H$1337</c15:sqref>
                  </c15:fullRef>
                </c:ext>
              </c:extLst>
              <c:f>('AGOSTO 2024'!$C$1337,'AGOSTO 2024'!$E$1337,'AGOSTO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2024'!$C$1338:$H$1338</c15:sqref>
                  </c15:fullRef>
                </c:ext>
              </c:extLst>
              <c:f>('AGOSTO 2024'!$C$1338,'AGOSTO 2024'!$E$1338,'AGOSTO 2024'!$G$1338)</c:f>
              <c:numCache>
                <c:formatCode>#,##0</c:formatCode>
                <c:ptCount val="3"/>
                <c:pt idx="0">
                  <c:v>101229</c:v>
                </c:pt>
                <c:pt idx="1">
                  <c:v>16290</c:v>
                </c:pt>
                <c:pt idx="2">
                  <c:v>117519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'AGOSTO 2024'!$B$1339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2024'!$C$1337:$H$1337</c15:sqref>
                  </c15:fullRef>
                </c:ext>
              </c:extLst>
              <c:f>('AGOSTO 2024'!$C$1337,'AGOSTO 2024'!$E$1337,'AGOSTO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2024'!$C$1339:$H$1339</c15:sqref>
                  </c15:fullRef>
                </c:ext>
              </c:extLst>
              <c:f>('AGOSTO 2024'!$C$1339,'AGOSTO 2024'!$E$1339,'AGOSTO 2024'!$G$1339)</c:f>
              <c:numCache>
                <c:formatCode>#,##0</c:formatCode>
                <c:ptCount val="3"/>
                <c:pt idx="0">
                  <c:v>106762</c:v>
                </c:pt>
                <c:pt idx="1">
                  <c:v>17638</c:v>
                </c:pt>
                <c:pt idx="2">
                  <c:v>124400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2024'!$C$1337:$H$1337</c15:sqref>
                        </c15:fullRef>
                        <c15:formulaRef>
                          <c15:sqref>('AGOSTO 2024'!$C$1337,'AGOSTO 2024'!$E$1337,'AGOSTO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2024'!$C$1337:$H$1337</c15:sqref>
                        </c15:fullRef>
                        <c15:formulaRef>
                          <c15:sqref>('AGOSTO 2024'!$C$1337,'AGOSTO 2024'!$E$1337,'AGOSTO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2024'!$B$1257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2024'!$C$1256:$H$1256</c15:sqref>
                  </c15:fullRef>
                </c:ext>
              </c:extLst>
              <c:f>('AGOSTO 2024'!$C$1256,'AGOSTO 2024'!$E$1256,'AGOSTO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2024'!$C$1257:$H$1257</c15:sqref>
                  </c15:fullRef>
                </c:ext>
              </c:extLst>
              <c:f>('AGOSTO 2024'!$C$1257,'AGOSTO 2024'!$E$1257,'AGOSTO 2024'!$G$1257)</c:f>
              <c:numCache>
                <c:formatCode>#,##0</c:formatCode>
                <c:ptCount val="3"/>
                <c:pt idx="0">
                  <c:v>543228</c:v>
                </c:pt>
                <c:pt idx="1">
                  <c:v>124417</c:v>
                </c:pt>
                <c:pt idx="2">
                  <c:v>667645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'AGOSTO 2024'!$B$1258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2024'!$C$1256:$H$1256</c15:sqref>
                  </c15:fullRef>
                </c:ext>
              </c:extLst>
              <c:f>('AGOSTO 2024'!$C$1256,'AGOSTO 2024'!$E$1256,'AGOSTO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2024'!$C$1258:$H$1258</c15:sqref>
                  </c15:fullRef>
                </c:ext>
              </c:extLst>
              <c:f>('AGOSTO 2024'!$C$1258,'AGOSTO 2024'!$E$1258,'AGOSTO 2024'!$G$1258)</c:f>
              <c:numCache>
                <c:formatCode>#,##0</c:formatCode>
                <c:ptCount val="3"/>
                <c:pt idx="0">
                  <c:v>637878</c:v>
                </c:pt>
                <c:pt idx="1">
                  <c:v>137253</c:v>
                </c:pt>
                <c:pt idx="2">
                  <c:v>775131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2024'!$C$1256:$H$1256</c15:sqref>
                        </c15:fullRef>
                        <c15:formulaRef>
                          <c15:sqref>('AGOSTO 2024'!$C$1256,'AGOSTO 2024'!$E$1256,'AGOSTO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2024'!$C$1256:$H$1256</c15:sqref>
                        </c15:fullRef>
                        <c15:formulaRef>
                          <c15:sqref>('AGOSTO 2024'!$C$1256,'AGOSTO 2024'!$E$1256,'AGOSTO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2024'!$B$1355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2024'!$C$1354:$H$1354</c15:sqref>
                  </c15:fullRef>
                </c:ext>
              </c:extLst>
              <c:f>('AGOSTO 2024'!$C$1354,'AGOSTO 2024'!$E$1354,'AGOSTO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2024'!$C$1355:$H$1355</c15:sqref>
                  </c15:fullRef>
                </c:ext>
              </c:extLst>
              <c:f>('AGOSTO 2024'!$C$1355,'AGOSTO 2024'!$E$1355,'AGOSTO 2024'!$G$1355)</c:f>
              <c:numCache>
                <c:formatCode>#,##0</c:formatCode>
                <c:ptCount val="3"/>
                <c:pt idx="0">
                  <c:v>193390</c:v>
                </c:pt>
                <c:pt idx="1">
                  <c:v>44716</c:v>
                </c:pt>
                <c:pt idx="2">
                  <c:v>238106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'AGOSTO 2024'!$B$1356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2024'!$C$1354:$H$1354</c15:sqref>
                  </c15:fullRef>
                </c:ext>
              </c:extLst>
              <c:f>('AGOSTO 2024'!$C$1354,'AGOSTO 2024'!$E$1354,'AGOSTO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2024'!$C$1356:$H$1356</c15:sqref>
                  </c15:fullRef>
                </c:ext>
              </c:extLst>
              <c:f>('AGOSTO 2024'!$C$1356,'AGOSTO 2024'!$E$1356,'AGOSTO 2024'!$G$1356)</c:f>
              <c:numCache>
                <c:formatCode>#,##0</c:formatCode>
                <c:ptCount val="3"/>
                <c:pt idx="0">
                  <c:v>188845</c:v>
                </c:pt>
                <c:pt idx="1">
                  <c:v>43393</c:v>
                </c:pt>
                <c:pt idx="2">
                  <c:v>232238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2024'!$C$1354:$H$1354</c15:sqref>
                        </c15:fullRef>
                        <c15:formulaRef>
                          <c15:sqref>('AGOSTO 2024'!$C$1354,'AGOSTO 2024'!$E$1354,'AGOSTO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2024'!$C$1354:$H$1354</c15:sqref>
                        </c15:fullRef>
                        <c15:formulaRef>
                          <c15:sqref>('AGOSTO 2024'!$C$1354,'AGOSTO 2024'!$E$1354,'AGOSTO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2024'!$B$358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2024'!$C$357:$H$357</c15:sqref>
                  </c15:fullRef>
                </c:ext>
              </c:extLst>
              <c:f>('AGOSTO 2024'!$C$357,'AGOSTO 2024'!$E$357,'AGOSTO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2024'!$C$358:$H$358</c15:sqref>
                  </c15:fullRef>
                </c:ext>
              </c:extLst>
              <c:f>('AGOSTO 2024'!$C$358,'AGOSTO 2024'!$E$358,'AGOSTO 2024'!$G$358)</c:f>
              <c:numCache>
                <c:formatCode>#,##0</c:formatCode>
                <c:ptCount val="3"/>
                <c:pt idx="0">
                  <c:v>917703</c:v>
                </c:pt>
                <c:pt idx="1">
                  <c:v>305466</c:v>
                </c:pt>
                <c:pt idx="2">
                  <c:v>1223169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'AGOSTO 2024'!$B$359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2024'!$C$357:$H$357</c15:sqref>
                  </c15:fullRef>
                </c:ext>
              </c:extLst>
              <c:f>('AGOSTO 2024'!$C$357,'AGOSTO 2024'!$E$357,'AGOSTO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2024'!$C$359:$H$359</c15:sqref>
                  </c15:fullRef>
                </c:ext>
              </c:extLst>
              <c:f>('AGOSTO 2024'!$C$359,'AGOSTO 2024'!$E$359,'AGOSTO 2024'!$G$359)</c:f>
              <c:numCache>
                <c:formatCode>#,##0</c:formatCode>
                <c:ptCount val="3"/>
                <c:pt idx="0">
                  <c:v>968094</c:v>
                </c:pt>
                <c:pt idx="1">
                  <c:v>306004</c:v>
                </c:pt>
                <c:pt idx="2">
                  <c:v>1274098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2024'!$B$1381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2024'!$C$1380:$H$1380</c15:sqref>
                  </c15:fullRef>
                </c:ext>
              </c:extLst>
              <c:f>('AGOSTO 2024'!$C$1380,'AGOSTO 2024'!$E$1380,'AGOSTO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2024'!$C$1381:$H$1381</c15:sqref>
                  </c15:fullRef>
                </c:ext>
              </c:extLst>
              <c:f>('AGOSTO 2024'!$C$1381,'AGOSTO 2024'!$E$1381,'AGOSTO 2024'!$G$1381)</c:f>
              <c:numCache>
                <c:formatCode>#,##0</c:formatCode>
                <c:ptCount val="3"/>
                <c:pt idx="0">
                  <c:v>405277</c:v>
                </c:pt>
                <c:pt idx="1">
                  <c:v>76391</c:v>
                </c:pt>
                <c:pt idx="2">
                  <c:v>481668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'AGOSTO 2024'!$B$1382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2024'!$C$1380:$H$1380</c15:sqref>
                  </c15:fullRef>
                </c:ext>
              </c:extLst>
              <c:f>('AGOSTO 2024'!$C$1380,'AGOSTO 2024'!$E$1380,'AGOSTO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2024'!$C$1382:$H$1382</c15:sqref>
                  </c15:fullRef>
                </c:ext>
              </c:extLst>
              <c:f>('AGOSTO 2024'!$C$1382,'AGOSTO 2024'!$E$1382,'AGOSTO 2024'!$G$1382)</c:f>
              <c:numCache>
                <c:formatCode>#,##0</c:formatCode>
                <c:ptCount val="3"/>
                <c:pt idx="0">
                  <c:v>404213</c:v>
                </c:pt>
                <c:pt idx="1">
                  <c:v>81259</c:v>
                </c:pt>
                <c:pt idx="2">
                  <c:v>485472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2024'!$C$1380:$H$1380</c15:sqref>
                        </c15:fullRef>
                        <c15:formulaRef>
                          <c15:sqref>('AGOSTO 2024'!$C$1380,'AGOSTO 2024'!$E$1380,'AGOSTO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2024'!$C$1380:$H$1380</c15:sqref>
                        </c15:fullRef>
                        <c15:formulaRef>
                          <c15:sqref>('AGOSTO 2024'!$C$1380,'AGOSTO 2024'!$E$1380,'AGOSTO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2024'!$B$857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2024'!$C$856:$H$856</c15:sqref>
                  </c15:fullRef>
                </c:ext>
              </c:extLst>
              <c:f>('AGOSTO 2024'!$C$856,'AGOSTO 2024'!$E$856,'AGOSTO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2024'!$C$857:$H$857</c15:sqref>
                  </c15:fullRef>
                </c:ext>
              </c:extLst>
              <c:f>('AGOSTO 2024'!$C$857,'AGOSTO 2024'!$E$857,'AGOSTO 2024'!$G$857)</c:f>
              <c:numCache>
                <c:formatCode>#,##0</c:formatCode>
                <c:ptCount val="3"/>
                <c:pt idx="0">
                  <c:v>625143</c:v>
                </c:pt>
                <c:pt idx="1">
                  <c:v>90119</c:v>
                </c:pt>
                <c:pt idx="2">
                  <c:v>715262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'AGOSTO 2024'!$B$858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2024'!$C$856:$H$856</c15:sqref>
                  </c15:fullRef>
                </c:ext>
              </c:extLst>
              <c:f>('AGOSTO 2024'!$C$856,'AGOSTO 2024'!$E$856,'AGOSTO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2024'!$C$858:$H$858</c15:sqref>
                  </c15:fullRef>
                </c:ext>
              </c:extLst>
              <c:f>('AGOSTO 2024'!$C$858,'AGOSTO 2024'!$E$858,'AGOSTO 2024'!$G$858)</c:f>
              <c:numCache>
                <c:formatCode>#,##0</c:formatCode>
                <c:ptCount val="3"/>
                <c:pt idx="0">
                  <c:v>641461</c:v>
                </c:pt>
                <c:pt idx="1">
                  <c:v>104697</c:v>
                </c:pt>
                <c:pt idx="2">
                  <c:v>746158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2024'!$C$856:$H$856</c15:sqref>
                        </c15:fullRef>
                        <c15:formulaRef>
                          <c15:sqref>('AGOSTO 2024'!$C$856,'AGOSTO 2024'!$E$856,'AGOSTO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2024'!$C$856:$H$856</c15:sqref>
                        </c15:fullRef>
                        <c15:formulaRef>
                          <c15:sqref>('AGOSTO 2024'!$C$856,'AGOSTO 2024'!$E$856,'AGOSTO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2024'!$B$982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2024'!$C$981:$H$981</c15:sqref>
                  </c15:fullRef>
                </c:ext>
              </c:extLst>
              <c:f>('AGOSTO 2024'!$C$981,'AGOSTO 2024'!$E$981,'AGOSTO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2024'!$C$982:$H$982</c15:sqref>
                  </c15:fullRef>
                </c:ext>
              </c:extLst>
              <c:f>('AGOSTO 2024'!$C$982,'AGOSTO 2024'!$E$982,'AGOSTO 2024'!$G$982)</c:f>
              <c:numCache>
                <c:formatCode>#,##0</c:formatCode>
                <c:ptCount val="3"/>
                <c:pt idx="0">
                  <c:v>205374</c:v>
                </c:pt>
                <c:pt idx="1">
                  <c:v>100764</c:v>
                </c:pt>
                <c:pt idx="2">
                  <c:v>306138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'AGOSTO 2024'!$B$983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2024'!$C$981:$H$981</c15:sqref>
                  </c15:fullRef>
                </c:ext>
              </c:extLst>
              <c:f>('AGOSTO 2024'!$C$981,'AGOSTO 2024'!$E$981,'AGOSTO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2024'!$C$983:$H$983</c15:sqref>
                  </c15:fullRef>
                </c:ext>
              </c:extLst>
              <c:f>('AGOSTO 2024'!$C$983,'AGOSTO 2024'!$E$983,'AGOSTO 2024'!$G$983)</c:f>
              <c:numCache>
                <c:formatCode>#,##0</c:formatCode>
                <c:ptCount val="3"/>
                <c:pt idx="0">
                  <c:v>208481</c:v>
                </c:pt>
                <c:pt idx="1">
                  <c:v>106593</c:v>
                </c:pt>
                <c:pt idx="2">
                  <c:v>315074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2024'!$C$981:$H$981</c15:sqref>
                        </c15:fullRef>
                        <c15:formulaRef>
                          <c15:sqref>('AGOSTO 2024'!$C$981,'AGOSTO 2024'!$E$981,'AGOSTO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2024'!$C$981:$H$981</c15:sqref>
                        </c15:fullRef>
                        <c15:formulaRef>
                          <c15:sqref>('AGOSTO 2024'!$C$981,'AGOSTO 2024'!$E$981,'AGOSTO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2024'!$B$1107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2024'!$C$1106:$H$1106</c15:sqref>
                  </c15:fullRef>
                </c:ext>
              </c:extLst>
              <c:f>('AGOSTO 2024'!$C$1106,'AGOSTO 2024'!$E$1106,'AGOSTO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2024'!$C$1107:$H$1107</c15:sqref>
                  </c15:fullRef>
                </c:ext>
              </c:extLst>
              <c:f>('AGOSTO 2024'!$C$1107,'AGOSTO 2024'!$E$1107,'AGOSTO 2024'!$G$1107)</c:f>
              <c:numCache>
                <c:formatCode>#,##0</c:formatCode>
                <c:ptCount val="3"/>
                <c:pt idx="0">
                  <c:v>149705</c:v>
                </c:pt>
                <c:pt idx="1">
                  <c:v>151072</c:v>
                </c:pt>
                <c:pt idx="2">
                  <c:v>300777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'AGOSTO 2024'!$B$1108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2024'!$C$1106:$H$1106</c15:sqref>
                  </c15:fullRef>
                </c:ext>
              </c:extLst>
              <c:f>('AGOSTO 2024'!$C$1106,'AGOSTO 2024'!$E$1106,'AGOSTO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2024'!$C$1108:$H$1108</c15:sqref>
                  </c15:fullRef>
                </c:ext>
              </c:extLst>
              <c:f>('AGOSTO 2024'!$C$1108,'AGOSTO 2024'!$E$1108,'AGOSTO 2024'!$G$1108)</c:f>
              <c:numCache>
                <c:formatCode>#,##0</c:formatCode>
                <c:ptCount val="3"/>
                <c:pt idx="0">
                  <c:v>174459</c:v>
                </c:pt>
                <c:pt idx="1">
                  <c:v>177437</c:v>
                </c:pt>
                <c:pt idx="2">
                  <c:v>351896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2024'!$C$1106:$H$1106</c15:sqref>
                        </c15:fullRef>
                        <c15:formulaRef>
                          <c15:sqref>('AGOSTO 2024'!$C$1106,'AGOSTO 2024'!$E$1106,'AGOSTO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2024'!$C$1106:$H$1106</c15:sqref>
                        </c15:fullRef>
                        <c15:formulaRef>
                          <c15:sqref>('AGOSTO 2024'!$C$1106,'AGOSTO 2024'!$E$1106,'AGOSTO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2024'!$B$1231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2024'!$C$1230:$H$1230</c15:sqref>
                  </c15:fullRef>
                </c:ext>
              </c:extLst>
              <c:f>('AGOSTO 2024'!$C$1230,'AGOSTO 2024'!$E$1230,'AGOSTO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2024'!$C$1231:$H$1231</c15:sqref>
                  </c15:fullRef>
                </c:ext>
              </c:extLst>
              <c:f>('AGOSTO 2024'!$C$1231,'AGOSTO 2024'!$E$1231,'AGOSTO 2024'!$G$1231)</c:f>
              <c:numCache>
                <c:formatCode>#,##0</c:formatCode>
                <c:ptCount val="3"/>
                <c:pt idx="0">
                  <c:v>251583</c:v>
                </c:pt>
                <c:pt idx="1">
                  <c:v>55582</c:v>
                </c:pt>
                <c:pt idx="2">
                  <c:v>307165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'AGOSTO 2024'!$B$1232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2024'!$C$1230:$H$1230</c15:sqref>
                  </c15:fullRef>
                </c:ext>
              </c:extLst>
              <c:f>('AGOSTO 2024'!$C$1230,'AGOSTO 2024'!$E$1230,'AGOSTO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2024'!$C$1232:$H$1232</c15:sqref>
                  </c15:fullRef>
                </c:ext>
              </c:extLst>
              <c:f>('AGOSTO 2024'!$C$1232,'AGOSTO 2024'!$E$1232,'AGOSTO 2024'!$G$1232)</c:f>
              <c:numCache>
                <c:formatCode>#,##0</c:formatCode>
                <c:ptCount val="3"/>
                <c:pt idx="0">
                  <c:v>303906</c:v>
                </c:pt>
                <c:pt idx="1">
                  <c:v>61311</c:v>
                </c:pt>
                <c:pt idx="2">
                  <c:v>365217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2024'!$C$1230:$H$1230</c15:sqref>
                        </c15:fullRef>
                        <c15:formulaRef>
                          <c15:sqref>('AGOSTO 2024'!$C$1230,'AGOSTO 2024'!$E$1230,'AGOSTO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2024'!$C$1230:$H$1230</c15:sqref>
                        </c15:fullRef>
                        <c15:formulaRef>
                          <c15:sqref>('AGOSTO 2024'!$C$1230,'AGOSTO 2024'!$E$1230,'AGOSTO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2024'!$B$1008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2024'!$C$1007:$H$1007</c15:sqref>
                  </c15:fullRef>
                </c:ext>
              </c:extLst>
              <c:f>('AGOSTO 2024'!$C$1007,'AGOSTO 2024'!$E$1007,'AGOSTO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2024'!$C$1008:$H$1008</c15:sqref>
                  </c15:fullRef>
                </c:ext>
              </c:extLst>
              <c:f>('AGOSTO 2024'!$C$1008,'AGOSTO 2024'!$E$1008,'AGOSTO 2024'!$G$1008)</c:f>
              <c:numCache>
                <c:formatCode>#,##0</c:formatCode>
                <c:ptCount val="3"/>
                <c:pt idx="0">
                  <c:v>518664</c:v>
                </c:pt>
                <c:pt idx="1">
                  <c:v>171017</c:v>
                </c:pt>
                <c:pt idx="2">
                  <c:v>689681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'AGOSTO 2024'!$B$1009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2024'!$C$1007:$H$1007</c15:sqref>
                  </c15:fullRef>
                </c:ext>
              </c:extLst>
              <c:f>('AGOSTO 2024'!$C$1007,'AGOSTO 2024'!$E$1007,'AGOSTO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2024'!$C$1009:$H$1009</c15:sqref>
                  </c15:fullRef>
                </c:ext>
              </c:extLst>
              <c:f>('AGOSTO 2024'!$C$1009,'AGOSTO 2024'!$E$1009,'AGOSTO 2024'!$G$1009)</c:f>
              <c:numCache>
                <c:formatCode>#,##0</c:formatCode>
                <c:ptCount val="3"/>
                <c:pt idx="0">
                  <c:v>532644</c:v>
                </c:pt>
                <c:pt idx="1">
                  <c:v>171513</c:v>
                </c:pt>
                <c:pt idx="2">
                  <c:v>704157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2024'!$C$1007:$H$1007</c15:sqref>
                        </c15:fullRef>
                        <c15:formulaRef>
                          <c15:sqref>('AGOSTO 2024'!$C$1007,'AGOSTO 2024'!$E$1007,'AGOSTO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2024'!$C$1007:$H$1007</c15:sqref>
                        </c15:fullRef>
                        <c15:formulaRef>
                          <c15:sqref>('AGOSTO 2024'!$C$1007,'AGOSTO 2024'!$E$1007,'AGOSTO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2024'!$B$1133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2024'!$C$1132:$H$1132</c15:sqref>
                  </c15:fullRef>
                </c:ext>
              </c:extLst>
              <c:f>('AGOSTO 2024'!$C$1132,'AGOSTO 2024'!$E$1132,'AGOSTO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2024'!$C$1133:$H$1133</c15:sqref>
                  </c15:fullRef>
                </c:ext>
              </c:extLst>
              <c:f>('AGOSTO 2024'!$C$1133,'AGOSTO 2024'!$E$1133,'AGOSTO 2024'!$G$1133)</c:f>
              <c:numCache>
                <c:formatCode>#,##0</c:formatCode>
                <c:ptCount val="3"/>
                <c:pt idx="0">
                  <c:v>299152</c:v>
                </c:pt>
                <c:pt idx="1">
                  <c:v>175166</c:v>
                </c:pt>
                <c:pt idx="2">
                  <c:v>474318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'AGOSTO 2024'!$B$1134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2024'!$C$1132:$H$1132</c15:sqref>
                  </c15:fullRef>
                </c:ext>
              </c:extLst>
              <c:f>('AGOSTO 2024'!$C$1132,'AGOSTO 2024'!$E$1132,'AGOSTO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2024'!$C$1134:$H$1134</c15:sqref>
                  </c15:fullRef>
                </c:ext>
              </c:extLst>
              <c:f>('AGOSTO 2024'!$C$1134,'AGOSTO 2024'!$E$1134,'AGOSTO 2024'!$G$1134)</c:f>
              <c:numCache>
                <c:formatCode>#,##0</c:formatCode>
                <c:ptCount val="3"/>
                <c:pt idx="0">
                  <c:v>331297</c:v>
                </c:pt>
                <c:pt idx="1">
                  <c:v>197840</c:v>
                </c:pt>
                <c:pt idx="2">
                  <c:v>529137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'AGOSTO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2024'!$C$1132:$H$1132</c15:sqref>
                        </c15:fullRef>
                        <c15:formulaRef>
                          <c15:sqref>('AGOSTO 2024'!$C$1132,'AGOSTO 2024'!$E$1132,'AGOSTO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2024'!$C$1132:$H$1132</c15:sqref>
                        </c15:fullRef>
                        <c15:formulaRef>
                          <c15:sqref>('AGOSTO 2024'!$C$1132,'AGOSTO 2024'!$E$1132,'AGOSTO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'AGOSTO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'AGOSTO 2024'!$F$1419</c:f>
              <c:numCache>
                <c:formatCode>#,##0</c:formatCode>
                <c:ptCount val="1"/>
                <c:pt idx="0">
                  <c:v>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'AGOSTO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'AGOSTO 2024'!$F$1421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'AGOSTO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'AGOSTO 2024'!$F$1423</c:f>
              <c:numCache>
                <c:formatCode>#,##0</c:formatCode>
                <c:ptCount val="1"/>
                <c:pt idx="0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'AGOSTO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'AGOSTO 2024'!$F$1425</c:f>
              <c:numCache>
                <c:formatCode>#,##0</c:formatCode>
                <c:ptCount val="1"/>
                <c:pt idx="0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'AGOSTO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'AGOSTO 2024'!$F$1427</c:f>
              <c:numCache>
                <c:formatCode>#,##0</c:formatCode>
                <c:ptCount val="1"/>
                <c:pt idx="0">
                  <c:v>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'AGOSTO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'AGOSTO 2024'!$F$1429</c:f>
              <c:numCache>
                <c:formatCode>#,##0</c:formatCode>
                <c:ptCount val="1"/>
                <c:pt idx="0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2024'!$J$1478:$J$1486</c:f>
              <c:numCache>
                <c:formatCode>#,##0</c:formatCode>
                <c:ptCount val="9"/>
                <c:pt idx="0">
                  <c:v>6084</c:v>
                </c:pt>
                <c:pt idx="1">
                  <c:v>10963</c:v>
                </c:pt>
                <c:pt idx="2">
                  <c:v>12624</c:v>
                </c:pt>
                <c:pt idx="3">
                  <c:v>3852</c:v>
                </c:pt>
                <c:pt idx="4">
                  <c:v>12139</c:v>
                </c:pt>
                <c:pt idx="5">
                  <c:v>6720</c:v>
                </c:pt>
                <c:pt idx="6">
                  <c:v>4233</c:v>
                </c:pt>
                <c:pt idx="7">
                  <c:v>9377</c:v>
                </c:pt>
                <c:pt idx="8">
                  <c:v>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'AGOSTO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17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'AGOSTO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'AGOSTO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'AGOSTO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'AGOSTO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7815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2024'!$B$388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2024'!$C$387:$H$387</c15:sqref>
                  </c15:fullRef>
                </c:ext>
              </c:extLst>
              <c:f>('AGOSTO 2024'!$C$387,'AGOSTO 2024'!$E$387,'AGOSTO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2024'!$C$388:$H$388</c15:sqref>
                  </c15:fullRef>
                </c:ext>
              </c:extLst>
              <c:f>('AGOSTO 2024'!$C$388,'AGOSTO 2024'!$E$388,'AGOSTO 2024'!$G$388)</c:f>
              <c:numCache>
                <c:formatCode>#,##0</c:formatCode>
                <c:ptCount val="3"/>
                <c:pt idx="0">
                  <c:v>1749023</c:v>
                </c:pt>
                <c:pt idx="1">
                  <c:v>431565</c:v>
                </c:pt>
                <c:pt idx="2">
                  <c:v>2180588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'AGOSTO 2024'!$B$389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2024'!$C$387:$H$387</c15:sqref>
                  </c15:fullRef>
                </c:ext>
              </c:extLst>
              <c:f>('AGOSTO 2024'!$C$387,'AGOSTO 2024'!$E$387,'AGOSTO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2024'!$C$389:$H$389</c15:sqref>
                  </c15:fullRef>
                </c:ext>
              </c:extLst>
              <c:f>('AGOSTO 2024'!$C$389,'AGOSTO 2024'!$E$389,'AGOSTO 2024'!$G$389)</c:f>
              <c:numCache>
                <c:formatCode>#,##0</c:formatCode>
                <c:ptCount val="3"/>
                <c:pt idx="0">
                  <c:v>1788542</c:v>
                </c:pt>
                <c:pt idx="1">
                  <c:v>443286</c:v>
                </c:pt>
                <c:pt idx="2">
                  <c:v>2231828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14</c:v>
                </c:pt>
                <c:pt idx="2">
                  <c:v>18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'AGOSTO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34</c:v>
                </c:pt>
                <c:pt idx="2">
                  <c:v>62</c:v>
                </c:pt>
                <c:pt idx="3">
                  <c:v>11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'AGOSTO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'AGOSTO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'AGOSTO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21</c:v>
                </c:pt>
                <c:pt idx="2">
                  <c:v>37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'AGOSTO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'AGOSTO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'AGOSTO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7815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2024'!$L$1602:$L$1610</c:f>
              <c:numCache>
                <c:formatCode>#,##0</c:formatCode>
                <c:ptCount val="9"/>
                <c:pt idx="0">
                  <c:v>823</c:v>
                </c:pt>
                <c:pt idx="1">
                  <c:v>3200</c:v>
                </c:pt>
                <c:pt idx="2">
                  <c:v>4937</c:v>
                </c:pt>
                <c:pt idx="3">
                  <c:v>1195</c:v>
                </c:pt>
                <c:pt idx="4">
                  <c:v>654</c:v>
                </c:pt>
                <c:pt idx="5">
                  <c:v>1669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2024'!$C$1692:$K$1692</c:f>
              <c:numCache>
                <c:formatCode>#,##0</c:formatCode>
                <c:ptCount val="9"/>
                <c:pt idx="0">
                  <c:v>629</c:v>
                </c:pt>
                <c:pt idx="1">
                  <c:v>861</c:v>
                </c:pt>
                <c:pt idx="2">
                  <c:v>1246</c:v>
                </c:pt>
                <c:pt idx="3">
                  <c:v>358</c:v>
                </c:pt>
                <c:pt idx="4">
                  <c:v>760</c:v>
                </c:pt>
                <c:pt idx="5">
                  <c:v>552</c:v>
                </c:pt>
                <c:pt idx="6">
                  <c:v>355</c:v>
                </c:pt>
                <c:pt idx="7">
                  <c:v>923</c:v>
                </c:pt>
                <c:pt idx="8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2024'!$C$1693:$K$1693</c:f>
              <c:numCache>
                <c:formatCode>#,##0</c:formatCode>
                <c:ptCount val="9"/>
                <c:pt idx="0">
                  <c:v>61709</c:v>
                </c:pt>
                <c:pt idx="1">
                  <c:v>73583</c:v>
                </c:pt>
                <c:pt idx="2">
                  <c:v>80675</c:v>
                </c:pt>
                <c:pt idx="3">
                  <c:v>29878</c:v>
                </c:pt>
                <c:pt idx="4">
                  <c:v>60792</c:v>
                </c:pt>
                <c:pt idx="5">
                  <c:v>60667</c:v>
                </c:pt>
                <c:pt idx="6">
                  <c:v>30456</c:v>
                </c:pt>
                <c:pt idx="7">
                  <c:v>98072</c:v>
                </c:pt>
                <c:pt idx="8">
                  <c:v>33442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'AGOSTO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2024'!$E$1540:$E$1548</c:f>
              <c:numCache>
                <c:formatCode>#,##0</c:formatCode>
                <c:ptCount val="9"/>
                <c:pt idx="0">
                  <c:v>923</c:v>
                </c:pt>
                <c:pt idx="1">
                  <c:v>342</c:v>
                </c:pt>
                <c:pt idx="2">
                  <c:v>409</c:v>
                </c:pt>
                <c:pt idx="3">
                  <c:v>210</c:v>
                </c:pt>
                <c:pt idx="4">
                  <c:v>507</c:v>
                </c:pt>
                <c:pt idx="5">
                  <c:v>396</c:v>
                </c:pt>
                <c:pt idx="6">
                  <c:v>297</c:v>
                </c:pt>
                <c:pt idx="7">
                  <c:v>166</c:v>
                </c:pt>
                <c:pt idx="8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'AGOSTO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2024'!$G$1540:$G$1548</c:f>
              <c:numCache>
                <c:formatCode>#,##0</c:formatCode>
                <c:ptCount val="9"/>
                <c:pt idx="0">
                  <c:v>56</c:v>
                </c:pt>
                <c:pt idx="1">
                  <c:v>91</c:v>
                </c:pt>
                <c:pt idx="2">
                  <c:v>102</c:v>
                </c:pt>
                <c:pt idx="3">
                  <c:v>43</c:v>
                </c:pt>
                <c:pt idx="4">
                  <c:v>56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'AGOSTO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'AGOSTO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2024'!$L$1540:$L$1548</c:f>
              <c:numCache>
                <c:formatCode>#,##0</c:formatCode>
                <c:ptCount val="9"/>
                <c:pt idx="0">
                  <c:v>7895</c:v>
                </c:pt>
                <c:pt idx="1">
                  <c:v>5283</c:v>
                </c:pt>
                <c:pt idx="2">
                  <c:v>4619</c:v>
                </c:pt>
                <c:pt idx="3">
                  <c:v>2636</c:v>
                </c:pt>
                <c:pt idx="4">
                  <c:v>4779</c:v>
                </c:pt>
                <c:pt idx="5">
                  <c:v>4302</c:v>
                </c:pt>
                <c:pt idx="6">
                  <c:v>4052</c:v>
                </c:pt>
                <c:pt idx="7">
                  <c:v>2227</c:v>
                </c:pt>
                <c:pt idx="8">
                  <c:v>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2024'!$C$1549</c:f>
              <c:numCache>
                <c:formatCode>#,##0</c:formatCode>
                <c:ptCount val="1"/>
                <c:pt idx="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'AGOSTO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2024'!$E$1549</c:f>
              <c:numCache>
                <c:formatCode>#,##0</c:formatCode>
                <c:ptCount val="1"/>
                <c:pt idx="0">
                  <c:v>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'AGOSTO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2024'!$G$1549</c:f>
              <c:numCache>
                <c:formatCode>#,##0</c:formatCode>
                <c:ptCount val="1"/>
                <c:pt idx="0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'AGOSTO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'AGOSTO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2024'!$I$1549</c:f>
              <c:numCache>
                <c:formatCode>#,##0</c:formatCode>
                <c:ptCount val="1"/>
                <c:pt idx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2024'!$C$1538:$J$1538</c15:sqref>
                  </c15:fullRef>
                </c:ext>
              </c:extLst>
              <c:f>('AGOSTO 2024'!$C$1538,'AGOSTO 2024'!$E$1538,'AGOSTO 2024'!$G$1538,'AGOSTO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2024'!$C$1549:$J$1549</c15:sqref>
                  </c15:fullRef>
                </c:ext>
              </c:extLst>
              <c:f>('AGOSTO 2024'!$C$1549,'AGOSTO 2024'!$E$1549,'AGOSTO 2024'!$G$1549,'AGOSTO 2024'!$I$1549)</c:f>
              <c:numCache>
                <c:formatCode>#,##0</c:formatCode>
                <c:ptCount val="4"/>
                <c:pt idx="0">
                  <c:v>107</c:v>
                </c:pt>
                <c:pt idx="1">
                  <c:v>3448</c:v>
                </c:pt>
                <c:pt idx="2">
                  <c:v>542</c:v>
                </c:pt>
                <c:pt idx="3">
                  <c:v>135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'AGOSTO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C544-42BD-9C7F-94617A022B75}"/>
                      </c:ext>
                    </c:extLst>
                  </c15:dLbl>
                </c15:categoryFilterException>
                <c15:categoryFilterException>
                  <c15:sqref>'AGOSTO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C544-42BD-9C7F-94617A022B75}"/>
                      </c:ext>
                    </c:extLst>
                  </c15:dLbl>
                </c15:categoryFilterException>
                <c15:categoryFilterException>
                  <c15:sqref>'AGOSTO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C544-42BD-9C7F-94617A022B75}"/>
                      </c:ext>
                    </c:extLst>
                  </c15:dLbl>
                </c15:categoryFilterException>
                <c15:categoryFilterException>
                  <c15:sqref>'AGOSTO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C544-42BD-9C7F-94617A022B7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2024'!$B$373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'AGOSTO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2024'!$C$373:$K$373</c:f>
              <c:numCache>
                <c:formatCode>#,##0</c:formatCode>
                <c:ptCount val="9"/>
                <c:pt idx="0">
                  <c:v>110460</c:v>
                </c:pt>
                <c:pt idx="1">
                  <c:v>224266</c:v>
                </c:pt>
                <c:pt idx="2">
                  <c:v>240241</c:v>
                </c:pt>
                <c:pt idx="3">
                  <c:v>69781</c:v>
                </c:pt>
                <c:pt idx="4">
                  <c:v>210901</c:v>
                </c:pt>
                <c:pt idx="5">
                  <c:v>121544</c:v>
                </c:pt>
                <c:pt idx="6">
                  <c:v>70832</c:v>
                </c:pt>
                <c:pt idx="7">
                  <c:v>109365</c:v>
                </c:pt>
                <c:pt idx="8">
                  <c:v>65779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'AGOSTO 2024'!$B$374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'AGOSTO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2024'!$C$374:$K$374</c:f>
              <c:numCache>
                <c:formatCode>#,##0</c:formatCode>
                <c:ptCount val="9"/>
                <c:pt idx="0">
                  <c:v>111580</c:v>
                </c:pt>
                <c:pt idx="1">
                  <c:v>241229</c:v>
                </c:pt>
                <c:pt idx="2">
                  <c:v>252056</c:v>
                </c:pt>
                <c:pt idx="3">
                  <c:v>66398</c:v>
                </c:pt>
                <c:pt idx="4">
                  <c:v>237826</c:v>
                </c:pt>
                <c:pt idx="5">
                  <c:v>105026</c:v>
                </c:pt>
                <c:pt idx="6">
                  <c:v>71551</c:v>
                </c:pt>
                <c:pt idx="7">
                  <c:v>118768</c:v>
                </c:pt>
                <c:pt idx="8">
                  <c:v>69664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('AGOSTO 2024'!$B$1419,'AGOSTO 2024'!$B$1421,'AGOSTO 2024'!$B$1423,'AGOSTO 2024'!$B$1425,'AGOSTO 2024'!$B$1427,'AGOSTO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('AGOSTO 2024'!$F$1420,'AGOSTO 2024'!$F$1422,'AGOSTO 2024'!$F$1424,'AGOSTO 2024'!$F$1426,'AGOSTO 2024'!$F$1428,'AGOSTO 2024'!$F$1430)</c:f>
              <c:numCache>
                <c:formatCode>#,##0</c:formatCode>
                <c:ptCount val="6"/>
                <c:pt idx="0">
                  <c:v>69795</c:v>
                </c:pt>
                <c:pt idx="1">
                  <c:v>37997</c:v>
                </c:pt>
                <c:pt idx="2">
                  <c:v>38473</c:v>
                </c:pt>
                <c:pt idx="3">
                  <c:v>14492</c:v>
                </c:pt>
                <c:pt idx="4">
                  <c:v>30335</c:v>
                </c:pt>
                <c:pt idx="5">
                  <c:v>10152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2024'!$D$1629:$L$1629</c:f>
              <c:numCache>
                <c:formatCode>#,##0</c:formatCode>
                <c:ptCount val="9"/>
                <c:pt idx="0">
                  <c:v>356</c:v>
                </c:pt>
                <c:pt idx="1">
                  <c:v>145</c:v>
                </c:pt>
                <c:pt idx="2">
                  <c:v>207</c:v>
                </c:pt>
                <c:pt idx="3">
                  <c:v>41</c:v>
                </c:pt>
                <c:pt idx="4">
                  <c:v>83</c:v>
                </c:pt>
                <c:pt idx="5">
                  <c:v>285</c:v>
                </c:pt>
                <c:pt idx="6">
                  <c:v>86</c:v>
                </c:pt>
                <c:pt idx="7">
                  <c:v>89</c:v>
                </c:pt>
                <c:pt idx="8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'AGOSTO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'AGOSTO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2024'!$D$1633:$L$1633</c:f>
              <c:numCache>
                <c:formatCode>#,##0</c:formatCode>
                <c:ptCount val="9"/>
                <c:pt idx="0">
                  <c:v>170</c:v>
                </c:pt>
                <c:pt idx="1">
                  <c:v>40</c:v>
                </c:pt>
                <c:pt idx="2">
                  <c:v>21</c:v>
                </c:pt>
                <c:pt idx="3">
                  <c:v>7</c:v>
                </c:pt>
                <c:pt idx="4">
                  <c:v>38</c:v>
                </c:pt>
                <c:pt idx="5">
                  <c:v>109</c:v>
                </c:pt>
                <c:pt idx="6">
                  <c:v>10</c:v>
                </c:pt>
                <c:pt idx="7">
                  <c:v>24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'AGOSTO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2024'!$D$1635:$L$1635</c:f>
              <c:numCache>
                <c:formatCode>#,##0</c:formatCode>
                <c:ptCount val="9"/>
                <c:pt idx="0">
                  <c:v>408</c:v>
                </c:pt>
                <c:pt idx="1">
                  <c:v>375</c:v>
                </c:pt>
                <c:pt idx="2">
                  <c:v>660</c:v>
                </c:pt>
                <c:pt idx="3">
                  <c:v>50</c:v>
                </c:pt>
                <c:pt idx="4">
                  <c:v>577</c:v>
                </c:pt>
                <c:pt idx="5">
                  <c:v>93</c:v>
                </c:pt>
                <c:pt idx="6">
                  <c:v>178</c:v>
                </c:pt>
                <c:pt idx="7">
                  <c:v>192</c:v>
                </c:pt>
                <c:pt idx="8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'AGOSTO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2024'!$D$1640:$L$1640</c:f>
              <c:numCache>
                <c:formatCode>#,##0</c:formatCode>
                <c:ptCount val="9"/>
                <c:pt idx="0">
                  <c:v>6894</c:v>
                </c:pt>
                <c:pt idx="1">
                  <c:v>3635</c:v>
                </c:pt>
                <c:pt idx="2">
                  <c:v>4773</c:v>
                </c:pt>
                <c:pt idx="3">
                  <c:v>673</c:v>
                </c:pt>
                <c:pt idx="4">
                  <c:v>3760</c:v>
                </c:pt>
                <c:pt idx="5">
                  <c:v>4537</c:v>
                </c:pt>
                <c:pt idx="6">
                  <c:v>1732</c:v>
                </c:pt>
                <c:pt idx="7">
                  <c:v>1855</c:v>
                </c:pt>
                <c:pt idx="8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2024'!$D$1640:$L$1640</c:f>
              <c:numCache>
                <c:formatCode>#,##0</c:formatCode>
                <c:ptCount val="9"/>
                <c:pt idx="0">
                  <c:v>6894</c:v>
                </c:pt>
                <c:pt idx="1">
                  <c:v>3635</c:v>
                </c:pt>
                <c:pt idx="2">
                  <c:v>4773</c:v>
                </c:pt>
                <c:pt idx="3">
                  <c:v>673</c:v>
                </c:pt>
                <c:pt idx="4">
                  <c:v>3760</c:v>
                </c:pt>
                <c:pt idx="5">
                  <c:v>4537</c:v>
                </c:pt>
                <c:pt idx="6">
                  <c:v>1732</c:v>
                </c:pt>
                <c:pt idx="7">
                  <c:v>1855</c:v>
                </c:pt>
                <c:pt idx="8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2024'!$D$1663:$L$1663</c:f>
              <c:numCache>
                <c:formatCode>#,##0</c:formatCode>
                <c:ptCount val="9"/>
                <c:pt idx="0">
                  <c:v>57</c:v>
                </c:pt>
                <c:pt idx="1">
                  <c:v>48</c:v>
                </c:pt>
                <c:pt idx="2">
                  <c:v>53</c:v>
                </c:pt>
                <c:pt idx="3">
                  <c:v>6</c:v>
                </c:pt>
                <c:pt idx="4">
                  <c:v>105</c:v>
                </c:pt>
                <c:pt idx="5">
                  <c:v>40</c:v>
                </c:pt>
                <c:pt idx="6">
                  <c:v>18</c:v>
                </c:pt>
                <c:pt idx="7">
                  <c:v>28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'AGOSTO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2024'!$D$1665:$L$1665</c:f>
              <c:numCache>
                <c:formatCode>#,##0</c:formatCode>
                <c:ptCount val="9"/>
                <c:pt idx="0">
                  <c:v>31</c:v>
                </c:pt>
                <c:pt idx="1">
                  <c:v>14</c:v>
                </c:pt>
                <c:pt idx="2">
                  <c:v>12</c:v>
                </c:pt>
                <c:pt idx="3">
                  <c:v>8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14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'AGOSTO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2024'!$D$1667:$L$1667</c:f>
              <c:numCache>
                <c:formatCode>#,##0</c:formatCode>
                <c:ptCount val="9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'AGOSTO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'AGOSTO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2024'!$B$403</c:f>
              <c:strCache>
                <c:ptCount val="1"/>
                <c:pt idx="0">
                  <c:v>AGOSTO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2024'!$C$403:$K$403</c:f>
              <c:numCache>
                <c:formatCode>#,##0</c:formatCode>
                <c:ptCount val="9"/>
                <c:pt idx="0">
                  <c:v>236190</c:v>
                </c:pt>
                <c:pt idx="1">
                  <c:v>359922</c:v>
                </c:pt>
                <c:pt idx="2">
                  <c:v>415337</c:v>
                </c:pt>
                <c:pt idx="3">
                  <c:v>117866</c:v>
                </c:pt>
                <c:pt idx="4">
                  <c:v>368273</c:v>
                </c:pt>
                <c:pt idx="5">
                  <c:v>218189</c:v>
                </c:pt>
                <c:pt idx="6">
                  <c:v>161003</c:v>
                </c:pt>
                <c:pt idx="7">
                  <c:v>186911</c:v>
                </c:pt>
                <c:pt idx="8">
                  <c:v>116897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'AGOSTO 2024'!$B$404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'AGOSTO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2024'!$C$404:$K$404</c:f>
              <c:numCache>
                <c:formatCode>#,##0</c:formatCode>
                <c:ptCount val="9"/>
                <c:pt idx="0">
                  <c:v>223578</c:v>
                </c:pt>
                <c:pt idx="1">
                  <c:v>393352</c:v>
                </c:pt>
                <c:pt idx="2">
                  <c:v>433728</c:v>
                </c:pt>
                <c:pt idx="3">
                  <c:v>124207</c:v>
                </c:pt>
                <c:pt idx="4">
                  <c:v>378097</c:v>
                </c:pt>
                <c:pt idx="5">
                  <c:v>195565</c:v>
                </c:pt>
                <c:pt idx="6">
                  <c:v>158053</c:v>
                </c:pt>
                <c:pt idx="7">
                  <c:v>208674</c:v>
                </c:pt>
                <c:pt idx="8">
                  <c:v>116574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2024'!$B$420</c:f>
              <c:strCache>
                <c:ptCount val="1"/>
                <c:pt idx="0">
                  <c:v>ENERO - AGOSTO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2024'!$C$419:$H$419</c15:sqref>
                  </c15:fullRef>
                </c:ext>
              </c:extLst>
              <c:f>('AGOSTO 2024'!$C$419,'AGOSTO 2024'!$E$419,'AGOSTO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2024'!$C$420:$H$420</c15:sqref>
                  </c15:fullRef>
                </c:ext>
              </c:extLst>
              <c:f>('AGOSTO 2024'!$C$420,'AGOSTO 2024'!$E$420,'AGOSTO 2024'!$G$420)</c:f>
              <c:numCache>
                <c:formatCode>#,##0</c:formatCode>
                <c:ptCount val="3"/>
                <c:pt idx="0">
                  <c:v>4529839</c:v>
                </c:pt>
                <c:pt idx="1">
                  <c:v>1426367</c:v>
                </c:pt>
                <c:pt idx="2">
                  <c:v>5956206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'AGOSTO 2024'!$B$421</c:f>
              <c:strCache>
                <c:ptCount val="1"/>
                <c:pt idx="0">
                  <c:v>ENERO - AGOSTO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2024'!$C$419:$H$419</c15:sqref>
                  </c15:fullRef>
                </c:ext>
              </c:extLst>
              <c:f>('AGOSTO 2024'!$C$419,'AGOSTO 2024'!$E$419,'AGOSTO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2024'!$C$421:$H$421</c15:sqref>
                  </c15:fullRef>
                </c:ext>
              </c:extLst>
              <c:f>('AGOSTO 2024'!$C$421,'AGOSTO 2024'!$E$421,'AGOSTO 2024'!$G$421)</c:f>
              <c:numCache>
                <c:formatCode>#,##0</c:formatCode>
                <c:ptCount val="3"/>
                <c:pt idx="0">
                  <c:v>4648957</c:v>
                </c:pt>
                <c:pt idx="1">
                  <c:v>1560343</c:v>
                </c:pt>
                <c:pt idx="2">
                  <c:v>6209300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952500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962025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19050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9525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9525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9525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19050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7</xdr:col>
      <xdr:colOff>962025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314324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314324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9525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9525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52967</xdr:colOff>
      <xdr:row>267</xdr:row>
      <xdr:rowOff>20005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9EC775-B8C1-1CB8-4005-1298D85C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157900"/>
          <a:ext cx="888264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52967</xdr:colOff>
      <xdr:row>290</xdr:row>
      <xdr:rowOff>279461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40F639-F544-CF96-3714-679EC7F3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82642" cy="65659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66674</xdr:rowOff>
    </xdr:from>
    <xdr:to>
      <xdr:col>11</xdr:col>
      <xdr:colOff>34677</xdr:colOff>
      <xdr:row>307</xdr:row>
      <xdr:rowOff>305261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A481E5-A095-B52E-1911-9B335523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5" y="58369199"/>
          <a:ext cx="8864352" cy="52677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10291</xdr:colOff>
      <xdr:row>326</xdr:row>
      <xdr:rowOff>9227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AA13A0-51EA-4744-C733-09099E9C0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39966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29192</xdr:colOff>
      <xdr:row>441</xdr:row>
      <xdr:rowOff>33749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79BAE03-6067-122E-238E-9AD028DA6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16342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29192</xdr:colOff>
      <xdr:row>501</xdr:row>
      <xdr:rowOff>21556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0D0B32-D4C4-A75E-904C-0319B51C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4806</xdr:colOff>
      <xdr:row>627</xdr:row>
      <xdr:rowOff>27652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4C09732-7EB6-CEED-E01D-BA0B2CBD1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63079B4-C16A-A324-8998-428397BF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41385</xdr:colOff>
      <xdr:row>752</xdr:row>
      <xdr:rowOff>33749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4E3988E-A599-A939-1919-39B15D05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528535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8F7FC97-220F-1E41-E5D7-7949F18A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6F4315F-9102-A1D9-C434-2CF0D3EF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979784</xdr:colOff>
      <xdr:row>903</xdr:row>
      <xdr:rowOff>21556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B6CCE9B4-615D-C095-CB19-9076543F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C42F9E5-968C-6122-6472-08C3B1D05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91DB134-A059-BD43-44D8-7CED93EB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E47058-1D07-EF16-D8F7-0AA6F4D1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7C421C4-66CD-880C-CEB4-BBF4F3B9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E478F85-F815-7DF7-C814-9E5D3F5F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3B205B7-D10B-8ED6-20E0-DEB69D4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1B006DA2-E15D-336C-1462-FB6747DD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8F107262-BB8D-7E1E-3963-5CA94680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866" zoomScaleNormal="60" zoomScaleSheetLayoutView="100" workbookViewId="0">
      <selection activeCell="M1708" sqref="M170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6" t="s">
        <v>31</v>
      </c>
      <c r="C13" s="286"/>
      <c r="D13" s="286"/>
      <c r="E13" s="286"/>
      <c r="F13" s="286"/>
      <c r="G13" s="286"/>
      <c r="H13" s="286"/>
      <c r="I13" s="286"/>
      <c r="J13" s="286"/>
      <c r="K13" s="286"/>
      <c r="L13" s="87"/>
      <c r="M13" s="87"/>
    </row>
    <row r="14" spans="1:13" ht="70.5" x14ac:dyDescent="0.2">
      <c r="A14" s="74"/>
      <c r="B14" s="286" t="s">
        <v>32</v>
      </c>
      <c r="C14" s="286"/>
      <c r="D14" s="286"/>
      <c r="E14" s="286"/>
      <c r="F14" s="286"/>
      <c r="G14" s="286"/>
      <c r="H14" s="286"/>
      <c r="I14" s="286"/>
      <c r="J14" s="286"/>
      <c r="K14" s="286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4" t="s">
        <v>156</v>
      </c>
      <c r="G30" s="285"/>
      <c r="H30" s="285"/>
      <c r="I30" s="285"/>
      <c r="J30" s="285"/>
      <c r="K30" s="285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5"/>
      <c r="G31" s="285"/>
      <c r="H31" s="285"/>
      <c r="I31" s="285"/>
      <c r="J31" s="285"/>
      <c r="K31" s="285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5"/>
      <c r="G32" s="285"/>
      <c r="H32" s="285"/>
      <c r="I32" s="285"/>
      <c r="J32" s="285"/>
      <c r="K32" s="285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9" t="s">
        <v>125</v>
      </c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17" t="s">
        <v>126</v>
      </c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5">
        <v>968094</v>
      </c>
    </row>
    <row r="238" spans="1:13" ht="24.95" customHeight="1" x14ac:dyDescent="0.2">
      <c r="E238" s="162" t="s">
        <v>34</v>
      </c>
      <c r="F238" s="162"/>
      <c r="G238" s="163"/>
      <c r="H238" s="162"/>
      <c r="I238" s="186">
        <v>306004</v>
      </c>
    </row>
    <row r="239" spans="1:13" ht="24.95" customHeight="1" x14ac:dyDescent="0.2">
      <c r="E239" s="164" t="s">
        <v>0</v>
      </c>
      <c r="F239" s="164"/>
      <c r="G239" s="165"/>
      <c r="H239" s="164"/>
      <c r="I239" s="187">
        <v>1274098</v>
      </c>
    </row>
    <row r="240" spans="1:13" ht="24.95" customHeight="1" x14ac:dyDescent="0.2">
      <c r="E240" s="162" t="s">
        <v>45</v>
      </c>
      <c r="F240" s="162"/>
      <c r="G240" s="163"/>
      <c r="H240" s="162"/>
      <c r="I240" s="186">
        <v>1788542</v>
      </c>
    </row>
    <row r="241" spans="2:15" ht="24.95" customHeight="1" x14ac:dyDescent="0.2">
      <c r="E241" s="162" t="s">
        <v>46</v>
      </c>
      <c r="F241" s="162"/>
      <c r="G241" s="163"/>
      <c r="H241" s="162"/>
      <c r="I241" s="186">
        <v>443286</v>
      </c>
    </row>
    <row r="242" spans="2:15" ht="24.95" customHeight="1" x14ac:dyDescent="0.2">
      <c r="E242" s="164" t="s">
        <v>1</v>
      </c>
      <c r="F242" s="164"/>
      <c r="G242" s="165"/>
      <c r="H242" s="164"/>
      <c r="I242" s="187">
        <v>2231828</v>
      </c>
    </row>
    <row r="243" spans="2:15" ht="24.95" customHeight="1" x14ac:dyDescent="0.2">
      <c r="E243" s="164" t="s">
        <v>2</v>
      </c>
      <c r="F243" s="164"/>
      <c r="G243" s="165"/>
      <c r="H243" s="164"/>
      <c r="I243" s="188">
        <v>0.40143375129999997</v>
      </c>
    </row>
    <row r="244" spans="2:15" ht="24.95" customHeight="1" x14ac:dyDescent="0.2">
      <c r="E244" s="166" t="s">
        <v>3</v>
      </c>
      <c r="F244" s="166"/>
      <c r="G244" s="167"/>
      <c r="H244" s="166"/>
      <c r="I244" s="189">
        <v>1.7516925699593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17" t="s">
        <v>149</v>
      </c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0">
        <v>111580</v>
      </c>
      <c r="D331" s="190">
        <v>241229</v>
      </c>
      <c r="E331" s="190">
        <v>252056</v>
      </c>
      <c r="F331" s="190">
        <v>66398</v>
      </c>
      <c r="G331" s="190">
        <v>237826</v>
      </c>
      <c r="H331" s="190">
        <v>105026</v>
      </c>
      <c r="I331" s="190">
        <v>71551</v>
      </c>
      <c r="J331" s="190">
        <v>118768</v>
      </c>
      <c r="K331" s="190">
        <v>69664</v>
      </c>
      <c r="L331" s="190">
        <v>1274098</v>
      </c>
      <c r="N331" s="20"/>
      <c r="O331" s="20"/>
    </row>
    <row r="332" spans="2:15" ht="24.95" customHeight="1" x14ac:dyDescent="0.2">
      <c r="B332" s="66" t="s">
        <v>33</v>
      </c>
      <c r="C332" s="191">
        <v>101118</v>
      </c>
      <c r="D332" s="191">
        <v>147832</v>
      </c>
      <c r="E332" s="191">
        <v>199322</v>
      </c>
      <c r="F332" s="191">
        <v>48079</v>
      </c>
      <c r="G332" s="191">
        <v>161939</v>
      </c>
      <c r="H332" s="191">
        <v>94474</v>
      </c>
      <c r="I332" s="191">
        <v>65335</v>
      </c>
      <c r="J332" s="191">
        <v>86540</v>
      </c>
      <c r="K332" s="191">
        <v>63455</v>
      </c>
      <c r="L332" s="192">
        <v>968094</v>
      </c>
      <c r="M332" s="20"/>
      <c r="N332" s="20"/>
      <c r="O332" s="20"/>
    </row>
    <row r="333" spans="2:15" ht="24.95" customHeight="1" x14ac:dyDescent="0.2">
      <c r="B333" s="67" t="s">
        <v>34</v>
      </c>
      <c r="C333" s="193">
        <v>10462</v>
      </c>
      <c r="D333" s="193">
        <v>93397</v>
      </c>
      <c r="E333" s="193">
        <v>52734</v>
      </c>
      <c r="F333" s="193">
        <v>18319</v>
      </c>
      <c r="G333" s="193">
        <v>75887</v>
      </c>
      <c r="H333" s="193">
        <v>10552</v>
      </c>
      <c r="I333" s="193">
        <v>6216</v>
      </c>
      <c r="J333" s="193">
        <v>32228</v>
      </c>
      <c r="K333" s="193">
        <v>6209</v>
      </c>
      <c r="L333" s="194">
        <v>306004</v>
      </c>
      <c r="M333" s="20"/>
      <c r="N333" s="20"/>
      <c r="O333" s="20"/>
    </row>
    <row r="334" spans="2:15" ht="24.95" customHeight="1" x14ac:dyDescent="0.2">
      <c r="B334" s="72" t="s">
        <v>73</v>
      </c>
      <c r="C334" s="195">
        <v>223578</v>
      </c>
      <c r="D334" s="195">
        <v>393352</v>
      </c>
      <c r="E334" s="195">
        <v>433728</v>
      </c>
      <c r="F334" s="195">
        <v>124207</v>
      </c>
      <c r="G334" s="195">
        <v>378097</v>
      </c>
      <c r="H334" s="195">
        <v>195565</v>
      </c>
      <c r="I334" s="195">
        <v>158053</v>
      </c>
      <c r="J334" s="195">
        <v>208674</v>
      </c>
      <c r="K334" s="195">
        <v>116574</v>
      </c>
      <c r="L334" s="195">
        <v>2231828</v>
      </c>
      <c r="M334" s="20"/>
    </row>
    <row r="335" spans="2:15" ht="24.95" customHeight="1" x14ac:dyDescent="0.2">
      <c r="B335" s="66" t="s">
        <v>55</v>
      </c>
      <c r="C335" s="191">
        <v>205455</v>
      </c>
      <c r="D335" s="191">
        <v>270031</v>
      </c>
      <c r="E335" s="191">
        <v>358501</v>
      </c>
      <c r="F335" s="191">
        <v>99289</v>
      </c>
      <c r="G335" s="191">
        <v>268542</v>
      </c>
      <c r="H335" s="191">
        <v>177533</v>
      </c>
      <c r="I335" s="191">
        <v>145528</v>
      </c>
      <c r="J335" s="191">
        <v>156407</v>
      </c>
      <c r="K335" s="191">
        <v>107256</v>
      </c>
      <c r="L335" s="192">
        <v>1788542</v>
      </c>
      <c r="M335" s="20"/>
    </row>
    <row r="336" spans="2:15" ht="24.95" customHeight="1" x14ac:dyDescent="0.2">
      <c r="B336" s="67" t="s">
        <v>56</v>
      </c>
      <c r="C336" s="193">
        <v>18123</v>
      </c>
      <c r="D336" s="193">
        <v>123321</v>
      </c>
      <c r="E336" s="193">
        <v>75227</v>
      </c>
      <c r="F336" s="193">
        <v>24918</v>
      </c>
      <c r="G336" s="193">
        <v>109555</v>
      </c>
      <c r="H336" s="193">
        <v>18032</v>
      </c>
      <c r="I336" s="193">
        <v>12525</v>
      </c>
      <c r="J336" s="193">
        <v>52267</v>
      </c>
      <c r="K336" s="193">
        <v>9318</v>
      </c>
      <c r="L336" s="194">
        <v>443286</v>
      </c>
      <c r="M336" s="20"/>
    </row>
    <row r="337" spans="2:15" ht="24.95" customHeight="1" x14ac:dyDescent="0.2">
      <c r="B337" s="72" t="s">
        <v>88</v>
      </c>
      <c r="C337" s="196">
        <v>0.27737263509999999</v>
      </c>
      <c r="D337" s="196">
        <v>0.46812798509999998</v>
      </c>
      <c r="E337" s="196">
        <v>0.42824749540000001</v>
      </c>
      <c r="F337" s="196">
        <v>0.43132213200000002</v>
      </c>
      <c r="G337" s="196">
        <v>0.4796390646</v>
      </c>
      <c r="H337" s="196">
        <v>0.34045578430000001</v>
      </c>
      <c r="I337" s="196">
        <v>0.32489112219999999</v>
      </c>
      <c r="J337" s="196">
        <v>0.4487311665</v>
      </c>
      <c r="K337" s="196">
        <v>0.39075902740000001</v>
      </c>
      <c r="L337" s="196">
        <v>0.40143375129999997</v>
      </c>
      <c r="M337" s="20"/>
    </row>
    <row r="338" spans="2:15" ht="24.95" customHeight="1" x14ac:dyDescent="0.2">
      <c r="B338" s="73" t="s">
        <v>3</v>
      </c>
      <c r="C338" s="197">
        <v>2.0037461910737</v>
      </c>
      <c r="D338" s="197">
        <v>1.630616551078</v>
      </c>
      <c r="E338" s="197">
        <v>1.7207604659282001</v>
      </c>
      <c r="F338" s="197">
        <v>1.8706436940872</v>
      </c>
      <c r="G338" s="197">
        <v>1.5898051516655001</v>
      </c>
      <c r="H338" s="197">
        <v>1.8620627273246999</v>
      </c>
      <c r="I338" s="197">
        <v>2.2089558496736998</v>
      </c>
      <c r="J338" s="197">
        <v>1.7569884143876999</v>
      </c>
      <c r="K338" s="197">
        <v>1.6733750574185</v>
      </c>
      <c r="L338" s="197">
        <v>1.7516925699593</v>
      </c>
      <c r="M338" s="20"/>
    </row>
    <row r="339" spans="2:15" ht="24.95" customHeight="1" x14ac:dyDescent="0.2">
      <c r="B339" s="66" t="s">
        <v>57</v>
      </c>
      <c r="C339" s="198">
        <v>2.0318340948198998</v>
      </c>
      <c r="D339" s="198">
        <v>1.8266072298285001</v>
      </c>
      <c r="E339" s="198">
        <v>1.7986022616671</v>
      </c>
      <c r="F339" s="198">
        <v>2.0651219867302002</v>
      </c>
      <c r="G339" s="198">
        <v>1.6582910849146999</v>
      </c>
      <c r="H339" s="198">
        <v>1.8791731058281</v>
      </c>
      <c r="I339" s="198">
        <v>2.227412566006</v>
      </c>
      <c r="J339" s="198">
        <v>1.8073376473306999</v>
      </c>
      <c r="K339" s="198">
        <v>1.6902686943503</v>
      </c>
      <c r="L339" s="199">
        <v>1.8474879505502999</v>
      </c>
      <c r="M339" s="20"/>
      <c r="N339" s="20"/>
      <c r="O339" s="20"/>
    </row>
    <row r="340" spans="2:15" ht="24.95" customHeight="1" x14ac:dyDescent="0.2">
      <c r="B340" s="67" t="s">
        <v>87</v>
      </c>
      <c r="C340" s="200">
        <v>1.7322691645957</v>
      </c>
      <c r="D340" s="200">
        <v>1.3203957300556</v>
      </c>
      <c r="E340" s="200">
        <v>1.4265369590776</v>
      </c>
      <c r="F340" s="200">
        <v>1.3602270866313999</v>
      </c>
      <c r="G340" s="200">
        <v>1.4436596518508</v>
      </c>
      <c r="H340" s="200">
        <v>1.7088703563306</v>
      </c>
      <c r="I340" s="200">
        <v>2.0149613899614001</v>
      </c>
      <c r="J340" s="200">
        <v>1.6217885068883999</v>
      </c>
      <c r="K340" s="200">
        <v>1.5007247543888</v>
      </c>
      <c r="L340" s="201">
        <v>1.4486281225082001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2" t="s">
        <v>157</v>
      </c>
      <c r="C354" s="232"/>
      <c r="D354" s="232"/>
      <c r="E354" s="232"/>
      <c r="F354" s="232"/>
      <c r="G354" s="232"/>
      <c r="H354" s="232"/>
      <c r="I354" s="232"/>
      <c r="J354" s="232"/>
      <c r="K354" s="232"/>
      <c r="L354" s="232"/>
      <c r="M354" s="232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7" t="s">
        <v>13</v>
      </c>
      <c r="C356" s="227"/>
      <c r="D356" s="227"/>
      <c r="E356" s="227"/>
      <c r="F356" s="227"/>
      <c r="G356" s="227"/>
      <c r="H356" s="227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7" t="s">
        <v>51</v>
      </c>
      <c r="D357" s="287"/>
      <c r="E357" s="287" t="s">
        <v>50</v>
      </c>
      <c r="F357" s="287"/>
      <c r="G357" s="287" t="s">
        <v>0</v>
      </c>
      <c r="H357" s="287"/>
    </row>
    <row r="358" spans="2:15" ht="24.95" customHeight="1" x14ac:dyDescent="0.2">
      <c r="B358" s="202" t="s">
        <v>176</v>
      </c>
      <c r="C358" s="221">
        <v>917703</v>
      </c>
      <c r="D358" s="221"/>
      <c r="E358" s="221">
        <v>305466</v>
      </c>
      <c r="F358" s="221"/>
      <c r="G358" s="220">
        <v>1223169</v>
      </c>
      <c r="H358" s="220"/>
    </row>
    <row r="359" spans="2:15" ht="24.95" customHeight="1" x14ac:dyDescent="0.2">
      <c r="B359" s="202" t="s">
        <v>156</v>
      </c>
      <c r="C359" s="218">
        <v>968094</v>
      </c>
      <c r="D359" s="218"/>
      <c r="E359" s="218">
        <v>306004</v>
      </c>
      <c r="F359" s="218"/>
      <c r="G359" s="220">
        <v>1274098</v>
      </c>
      <c r="H359" s="220"/>
    </row>
    <row r="360" spans="2:15" ht="24.95" customHeight="1" x14ac:dyDescent="0.2">
      <c r="B360" s="69" t="s">
        <v>43</v>
      </c>
      <c r="C360" s="288">
        <f>(C359-C358)/C358</f>
        <v>5.4909921837457215E-2</v>
      </c>
      <c r="D360" s="288"/>
      <c r="E360" s="223">
        <f>(E359-E358)/E358</f>
        <v>1.7612434771791296E-3</v>
      </c>
      <c r="F360" s="223"/>
      <c r="G360" s="288">
        <f>(G359-G358)/G358</f>
        <v>4.1636928339419982E-2</v>
      </c>
      <c r="H360" s="288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7" t="s">
        <v>37</v>
      </c>
      <c r="C371" s="227"/>
      <c r="D371" s="227"/>
      <c r="E371" s="227"/>
      <c r="F371" s="227"/>
      <c r="G371" s="227"/>
      <c r="H371" s="227"/>
      <c r="I371" s="227"/>
      <c r="J371" s="227"/>
      <c r="K371" s="227"/>
      <c r="L371" s="227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02" t="s">
        <v>176</v>
      </c>
      <c r="C373" s="206">
        <v>110460</v>
      </c>
      <c r="D373" s="206">
        <v>224266</v>
      </c>
      <c r="E373" s="206">
        <v>240241</v>
      </c>
      <c r="F373" s="206">
        <v>69781</v>
      </c>
      <c r="G373" s="206">
        <v>210901</v>
      </c>
      <c r="H373" s="206">
        <v>121544</v>
      </c>
      <c r="I373" s="206">
        <v>70832</v>
      </c>
      <c r="J373" s="206">
        <v>109365</v>
      </c>
      <c r="K373" s="206">
        <v>65779</v>
      </c>
      <c r="L373" s="204">
        <v>1223169</v>
      </c>
    </row>
    <row r="374" spans="2:12" ht="24.95" customHeight="1" x14ac:dyDescent="0.2">
      <c r="B374" s="202" t="s">
        <v>156</v>
      </c>
      <c r="C374" s="206">
        <v>111580</v>
      </c>
      <c r="D374" s="206">
        <v>241229</v>
      </c>
      <c r="E374" s="206">
        <v>252056</v>
      </c>
      <c r="F374" s="206">
        <v>66398</v>
      </c>
      <c r="G374" s="206">
        <v>237826</v>
      </c>
      <c r="H374" s="206">
        <v>105026</v>
      </c>
      <c r="I374" s="206">
        <v>71551</v>
      </c>
      <c r="J374" s="206">
        <v>118768</v>
      </c>
      <c r="K374" s="206">
        <v>69664</v>
      </c>
      <c r="L374" s="204">
        <v>1274098</v>
      </c>
    </row>
    <row r="375" spans="2:12" ht="24.95" customHeight="1" x14ac:dyDescent="0.2">
      <c r="B375" s="69" t="s">
        <v>43</v>
      </c>
      <c r="C375" s="170">
        <f t="shared" ref="C375:L375" si="0">(C374-C373)/C373</f>
        <v>1.0139416983523447E-2</v>
      </c>
      <c r="D375" s="170">
        <f t="shared" si="0"/>
        <v>7.5637858614324066E-2</v>
      </c>
      <c r="E375" s="170">
        <f t="shared" si="0"/>
        <v>4.9179781968939525E-2</v>
      </c>
      <c r="F375" s="170">
        <f t="shared" si="0"/>
        <v>-4.848024533898912E-2</v>
      </c>
      <c r="G375" s="170">
        <f t="shared" si="0"/>
        <v>0.12766653548347329</v>
      </c>
      <c r="H375" s="170">
        <f t="shared" si="0"/>
        <v>-0.13590140196142961</v>
      </c>
      <c r="I375" s="170">
        <f t="shared" si="0"/>
        <v>1.0150779308786989E-2</v>
      </c>
      <c r="J375" s="170">
        <f t="shared" si="0"/>
        <v>8.5978146573400999E-2</v>
      </c>
      <c r="K375" s="170">
        <f t="shared" si="0"/>
        <v>5.9061402575289988E-2</v>
      </c>
      <c r="L375" s="170">
        <f t="shared" si="0"/>
        <v>4.1636928339419982E-2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  <c r="L379" s="234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9" t="s">
        <v>15</v>
      </c>
      <c r="C386" s="229"/>
      <c r="D386" s="229"/>
      <c r="E386" s="229"/>
      <c r="F386" s="229"/>
      <c r="G386" s="229"/>
      <c r="H386" s="229"/>
      <c r="I386" s="229"/>
      <c r="J386" s="229"/>
    </row>
    <row r="387" spans="2:12" ht="24.95" customHeight="1" x14ac:dyDescent="0.2">
      <c r="B387" s="71" t="s">
        <v>35</v>
      </c>
      <c r="C387" s="278" t="s">
        <v>40</v>
      </c>
      <c r="D387" s="278"/>
      <c r="E387" s="278" t="s">
        <v>41</v>
      </c>
      <c r="F387" s="278"/>
      <c r="G387" s="278" t="s">
        <v>42</v>
      </c>
      <c r="H387" s="278"/>
      <c r="I387" s="224" t="s">
        <v>89</v>
      </c>
      <c r="J387" s="224"/>
      <c r="L387" s="29"/>
    </row>
    <row r="388" spans="2:12" ht="24.95" customHeight="1" x14ac:dyDescent="0.2">
      <c r="B388" s="202" t="s">
        <v>176</v>
      </c>
      <c r="C388" s="221">
        <v>1749023</v>
      </c>
      <c r="D388" s="221"/>
      <c r="E388" s="221">
        <v>431565</v>
      </c>
      <c r="F388" s="221"/>
      <c r="G388" s="220">
        <v>2180588</v>
      </c>
      <c r="H388" s="220"/>
      <c r="I388" s="280">
        <v>0.40924528669999999</v>
      </c>
      <c r="J388" s="231"/>
    </row>
    <row r="389" spans="2:12" ht="24.95" customHeight="1" x14ac:dyDescent="0.2">
      <c r="B389" s="202" t="s">
        <v>156</v>
      </c>
      <c r="C389" s="218">
        <v>1788542</v>
      </c>
      <c r="D389" s="218"/>
      <c r="E389" s="218">
        <v>443286</v>
      </c>
      <c r="F389" s="218"/>
      <c r="G389" s="276">
        <v>2231828</v>
      </c>
      <c r="H389" s="276"/>
      <c r="I389" s="219">
        <v>0.40143375129999997</v>
      </c>
      <c r="J389" s="283"/>
    </row>
    <row r="390" spans="2:12" ht="24.95" customHeight="1" x14ac:dyDescent="0.2">
      <c r="B390" s="75" t="s">
        <v>43</v>
      </c>
      <c r="C390" s="236">
        <f>(C389-C388)/C388</f>
        <v>2.2594900124240789E-2</v>
      </c>
      <c r="D390" s="236"/>
      <c r="E390" s="236">
        <f>(E389-E388)/E388</f>
        <v>2.7159292342984254E-2</v>
      </c>
      <c r="F390" s="236"/>
      <c r="G390" s="235">
        <f>(G389-G388)/G388</f>
        <v>2.3498249096115361E-2</v>
      </c>
      <c r="H390" s="235"/>
      <c r="I390" s="235">
        <f>(I389-I388)/I388</f>
        <v>-1.9087661248317105E-2</v>
      </c>
      <c r="J390" s="235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9" t="s">
        <v>38</v>
      </c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02" t="s">
        <v>176</v>
      </c>
      <c r="C403" s="206">
        <v>236190</v>
      </c>
      <c r="D403" s="206">
        <v>359922</v>
      </c>
      <c r="E403" s="206">
        <v>415337</v>
      </c>
      <c r="F403" s="206">
        <v>117866</v>
      </c>
      <c r="G403" s="206">
        <v>368273</v>
      </c>
      <c r="H403" s="206">
        <v>218189</v>
      </c>
      <c r="I403" s="206">
        <v>161003</v>
      </c>
      <c r="J403" s="206">
        <v>186911</v>
      </c>
      <c r="K403" s="206">
        <v>116897</v>
      </c>
      <c r="L403" s="204">
        <v>2180588</v>
      </c>
    </row>
    <row r="404" spans="2:15" ht="24.95" customHeight="1" x14ac:dyDescent="0.2">
      <c r="B404" s="202" t="s">
        <v>156</v>
      </c>
      <c r="C404" s="205">
        <v>223578</v>
      </c>
      <c r="D404" s="205">
        <v>393352</v>
      </c>
      <c r="E404" s="205">
        <v>433728</v>
      </c>
      <c r="F404" s="205">
        <v>124207</v>
      </c>
      <c r="G404" s="205">
        <v>378097</v>
      </c>
      <c r="H404" s="205">
        <v>195565</v>
      </c>
      <c r="I404" s="205">
        <v>158053</v>
      </c>
      <c r="J404" s="205">
        <v>208674</v>
      </c>
      <c r="K404" s="205">
        <v>116574</v>
      </c>
      <c r="L404" s="207">
        <v>2231828</v>
      </c>
    </row>
    <row r="405" spans="2:15" ht="24.95" customHeight="1" x14ac:dyDescent="0.2">
      <c r="B405" s="75" t="s">
        <v>43</v>
      </c>
      <c r="C405" s="171">
        <f t="shared" ref="C405:L405" si="1">(C404-C403)/C403</f>
        <v>-5.3397688301790931E-2</v>
      </c>
      <c r="D405" s="171">
        <f t="shared" si="1"/>
        <v>9.2881235378776517E-2</v>
      </c>
      <c r="E405" s="171">
        <f t="shared" si="1"/>
        <v>4.4279705395859265E-2</v>
      </c>
      <c r="F405" s="171">
        <f t="shared" si="1"/>
        <v>5.3798381212563418E-2</v>
      </c>
      <c r="G405" s="171">
        <f t="shared" si="1"/>
        <v>2.6675862743128061E-2</v>
      </c>
      <c r="H405" s="171">
        <f t="shared" si="1"/>
        <v>-0.1036899202067932</v>
      </c>
      <c r="I405" s="171">
        <f t="shared" si="1"/>
        <v>-1.8322639950808371E-2</v>
      </c>
      <c r="J405" s="171">
        <f t="shared" si="1"/>
        <v>0.11643509477772844</v>
      </c>
      <c r="K405" s="171">
        <f t="shared" si="1"/>
        <v>-2.7631162476368086E-3</v>
      </c>
      <c r="L405" s="171">
        <f t="shared" si="1"/>
        <v>2.3498249096115361E-2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2" t="s">
        <v>158</v>
      </c>
      <c r="C416" s="232"/>
      <c r="D416" s="232"/>
      <c r="E416" s="232"/>
      <c r="F416" s="232"/>
      <c r="G416" s="232"/>
      <c r="H416" s="232"/>
      <c r="I416" s="232"/>
      <c r="J416" s="232"/>
      <c r="K416" s="232"/>
      <c r="L416" s="232"/>
      <c r="M416" s="232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2" t="s">
        <v>13</v>
      </c>
      <c r="C418" s="272"/>
      <c r="D418" s="272"/>
      <c r="E418" s="272"/>
      <c r="F418" s="272"/>
      <c r="G418" s="272"/>
      <c r="H418" s="272"/>
      <c r="I418" s="273"/>
      <c r="J418" s="273"/>
      <c r="K418" s="273"/>
      <c r="L418" s="273"/>
      <c r="M418" s="273"/>
      <c r="N418" s="273"/>
    </row>
    <row r="419" spans="2:14" ht="24.95" customHeight="1" x14ac:dyDescent="0.2">
      <c r="B419" s="69" t="s">
        <v>35</v>
      </c>
      <c r="C419" s="233" t="s">
        <v>51</v>
      </c>
      <c r="D419" s="233"/>
      <c r="E419" s="233" t="s">
        <v>50</v>
      </c>
      <c r="F419" s="233"/>
      <c r="G419" s="233" t="s">
        <v>0</v>
      </c>
      <c r="H419" s="233"/>
    </row>
    <row r="420" spans="2:14" ht="24.95" customHeight="1" x14ac:dyDescent="0.2">
      <c r="B420" s="202" t="s">
        <v>159</v>
      </c>
      <c r="C420" s="221">
        <v>4529839</v>
      </c>
      <c r="D420" s="221"/>
      <c r="E420" s="221">
        <v>1426367</v>
      </c>
      <c r="F420" s="221"/>
      <c r="G420" s="220">
        <v>5956206</v>
      </c>
      <c r="H420" s="220"/>
    </row>
    <row r="421" spans="2:14" ht="24.95" customHeight="1" x14ac:dyDescent="0.2">
      <c r="B421" s="202" t="s">
        <v>160</v>
      </c>
      <c r="C421" s="218">
        <v>4648957</v>
      </c>
      <c r="D421" s="218"/>
      <c r="E421" s="218">
        <v>1560343</v>
      </c>
      <c r="F421" s="218"/>
      <c r="G421" s="220">
        <v>6209300</v>
      </c>
      <c r="H421" s="220"/>
    </row>
    <row r="422" spans="2:14" ht="24.95" customHeight="1" x14ac:dyDescent="0.2">
      <c r="B422" s="78" t="s">
        <v>43</v>
      </c>
      <c r="C422" s="275">
        <f>(C421-C420)/C420</f>
        <v>2.6296298830929751E-2</v>
      </c>
      <c r="D422" s="275"/>
      <c r="E422" s="275">
        <f>(E421-E420)/E420</f>
        <v>9.3928140513626579E-2</v>
      </c>
      <c r="F422" s="275"/>
      <c r="G422" s="223">
        <f>(G421-G420)/G420</f>
        <v>4.2492485988563859E-2</v>
      </c>
      <c r="H422" s="223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7" t="s">
        <v>37</v>
      </c>
      <c r="C444" s="277"/>
      <c r="D444" s="277"/>
      <c r="E444" s="277"/>
      <c r="F444" s="277"/>
      <c r="G444" s="277"/>
      <c r="H444" s="277"/>
      <c r="I444" s="277"/>
      <c r="J444" s="277"/>
      <c r="K444" s="277"/>
      <c r="L444" s="277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02" t="s">
        <v>159</v>
      </c>
      <c r="C446" s="203">
        <v>563909</v>
      </c>
      <c r="D446" s="203">
        <v>1090297</v>
      </c>
      <c r="E446" s="203">
        <v>1064602</v>
      </c>
      <c r="F446" s="203">
        <v>295885</v>
      </c>
      <c r="G446" s="203">
        <v>995833</v>
      </c>
      <c r="H446" s="203">
        <v>679410</v>
      </c>
      <c r="I446" s="203">
        <v>311071</v>
      </c>
      <c r="J446" s="203">
        <v>655385</v>
      </c>
      <c r="K446" s="203">
        <v>299814</v>
      </c>
      <c r="L446" s="208">
        <v>5956206</v>
      </c>
    </row>
    <row r="447" spans="2:12" ht="24.95" customHeight="1" x14ac:dyDescent="0.2">
      <c r="B447" s="202" t="s">
        <v>160</v>
      </c>
      <c r="C447" s="206">
        <v>607274</v>
      </c>
      <c r="D447" s="206">
        <v>1125398</v>
      </c>
      <c r="E447" s="206">
        <v>1133752</v>
      </c>
      <c r="F447" s="206">
        <v>314900</v>
      </c>
      <c r="G447" s="206">
        <v>1087923</v>
      </c>
      <c r="H447" s="206">
        <v>652679</v>
      </c>
      <c r="I447" s="206">
        <v>294961</v>
      </c>
      <c r="J447" s="206">
        <v>676242</v>
      </c>
      <c r="K447" s="206">
        <v>316171</v>
      </c>
      <c r="L447" s="204">
        <v>6209300</v>
      </c>
    </row>
    <row r="448" spans="2:12" ht="24.95" customHeight="1" x14ac:dyDescent="0.2">
      <c r="B448" s="78" t="s">
        <v>43</v>
      </c>
      <c r="C448" s="170">
        <f t="shared" ref="C448:L448" si="2">(C447-C446)/C446</f>
        <v>7.6900705610302378E-2</v>
      </c>
      <c r="D448" s="170">
        <f t="shared" si="2"/>
        <v>3.2193980172375049E-2</v>
      </c>
      <c r="E448" s="170">
        <f t="shared" si="2"/>
        <v>6.4953851298419504E-2</v>
      </c>
      <c r="F448" s="170">
        <f t="shared" si="2"/>
        <v>6.4264832620781726E-2</v>
      </c>
      <c r="G448" s="170">
        <f t="shared" si="2"/>
        <v>9.2475344761621683E-2</v>
      </c>
      <c r="H448" s="170">
        <f t="shared" si="2"/>
        <v>-3.9344431197656793E-2</v>
      </c>
      <c r="I448" s="170">
        <f t="shared" si="2"/>
        <v>-5.1788819915710563E-2</v>
      </c>
      <c r="J448" s="170">
        <f t="shared" si="2"/>
        <v>3.1824042356782656E-2</v>
      </c>
      <c r="K448" s="170">
        <f t="shared" si="2"/>
        <v>5.4557158771771828E-2</v>
      </c>
      <c r="L448" s="170">
        <f t="shared" si="2"/>
        <v>4.2492485988563859E-2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4"/>
      <c r="C452" s="234"/>
      <c r="D452" s="234"/>
      <c r="E452" s="234"/>
      <c r="F452" s="234"/>
      <c r="G452" s="234"/>
      <c r="H452" s="234"/>
      <c r="I452" s="234"/>
      <c r="J452" s="234"/>
      <c r="K452" s="234"/>
      <c r="L452" s="234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9" t="s">
        <v>15</v>
      </c>
      <c r="C478" s="229"/>
      <c r="D478" s="229"/>
      <c r="E478" s="229"/>
      <c r="F478" s="229"/>
      <c r="G478" s="229"/>
      <c r="H478" s="229"/>
      <c r="I478" s="229"/>
      <c r="J478" s="229"/>
    </row>
    <row r="479" spans="2:13" ht="24.95" customHeight="1" x14ac:dyDescent="0.2">
      <c r="B479" s="71" t="s">
        <v>35</v>
      </c>
      <c r="C479" s="274" t="s">
        <v>40</v>
      </c>
      <c r="D479" s="274"/>
      <c r="E479" s="274" t="s">
        <v>41</v>
      </c>
      <c r="F479" s="274"/>
      <c r="G479" s="274" t="s">
        <v>42</v>
      </c>
      <c r="H479" s="274"/>
      <c r="I479" s="279" t="s">
        <v>89</v>
      </c>
      <c r="J479" s="279"/>
      <c r="L479" s="29"/>
    </row>
    <row r="480" spans="2:13" ht="24.95" customHeight="1" x14ac:dyDescent="0.2">
      <c r="B480" s="202" t="s">
        <v>159</v>
      </c>
      <c r="C480" s="221">
        <v>7852963</v>
      </c>
      <c r="D480" s="221"/>
      <c r="E480" s="221">
        <v>2073570</v>
      </c>
      <c r="F480" s="221"/>
      <c r="G480" s="220">
        <v>9926533</v>
      </c>
      <c r="H480" s="220"/>
      <c r="I480" s="230">
        <v>0.26590245577490002</v>
      </c>
      <c r="J480" s="230"/>
    </row>
    <row r="481" spans="2:12" ht="24.95" customHeight="1" x14ac:dyDescent="0.2">
      <c r="B481" s="202" t="s">
        <v>160</v>
      </c>
      <c r="C481" s="218">
        <v>7958591</v>
      </c>
      <c r="D481" s="218"/>
      <c r="E481" s="218">
        <v>2260213</v>
      </c>
      <c r="F481" s="218"/>
      <c r="G481" s="276">
        <v>10218804</v>
      </c>
      <c r="H481" s="276"/>
      <c r="I481" s="219">
        <v>0.25906893572063</v>
      </c>
      <c r="J481" s="219"/>
    </row>
    <row r="482" spans="2:12" ht="24.95" customHeight="1" x14ac:dyDescent="0.2">
      <c r="B482" s="75" t="s">
        <v>43</v>
      </c>
      <c r="C482" s="236">
        <f>(C481-C480)/C480</f>
        <v>1.3450719174405891E-2</v>
      </c>
      <c r="D482" s="236"/>
      <c r="E482" s="236">
        <f>(E481-E480)/E480</f>
        <v>9.0010465043379298E-2</v>
      </c>
      <c r="F482" s="236"/>
      <c r="G482" s="235">
        <f>(G481-G480)/G480</f>
        <v>2.9443411914310869E-2</v>
      </c>
      <c r="H482" s="235"/>
      <c r="I482" s="235">
        <f>(I481-I480)/I480</f>
        <v>-2.5699349163043977E-2</v>
      </c>
      <c r="J482" s="235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9" t="s">
        <v>38</v>
      </c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02" t="s">
        <v>159</v>
      </c>
      <c r="C506" s="206">
        <v>1011560</v>
      </c>
      <c r="D506" s="206">
        <v>1667644</v>
      </c>
      <c r="E506" s="206">
        <v>1732932</v>
      </c>
      <c r="F506" s="206">
        <v>498062</v>
      </c>
      <c r="G506" s="206">
        <v>1717049</v>
      </c>
      <c r="H506" s="206">
        <v>1074958</v>
      </c>
      <c r="I506" s="206">
        <v>620004</v>
      </c>
      <c r="J506" s="206">
        <v>1099198</v>
      </c>
      <c r="K506" s="206">
        <v>505126</v>
      </c>
      <c r="L506" s="204">
        <v>9926533</v>
      </c>
    </row>
    <row r="507" spans="2:12" ht="24.95" customHeight="1" x14ac:dyDescent="0.2">
      <c r="B507" s="202" t="s">
        <v>160</v>
      </c>
      <c r="C507" s="205">
        <v>1020299</v>
      </c>
      <c r="D507" s="205">
        <v>1728020</v>
      </c>
      <c r="E507" s="205">
        <v>1824873</v>
      </c>
      <c r="F507" s="205">
        <v>535924</v>
      </c>
      <c r="G507" s="205">
        <v>1788101</v>
      </c>
      <c r="H507" s="205">
        <v>1072534</v>
      </c>
      <c r="I507" s="205">
        <v>585414</v>
      </c>
      <c r="J507" s="205">
        <v>1157063</v>
      </c>
      <c r="K507" s="205">
        <v>506576</v>
      </c>
      <c r="L507" s="207">
        <v>10218804</v>
      </c>
    </row>
    <row r="508" spans="2:12" ht="24.95" customHeight="1" x14ac:dyDescent="0.2">
      <c r="B508" s="75" t="s">
        <v>43</v>
      </c>
      <c r="C508" s="171">
        <f t="shared" ref="C508:L508" si="3">(C507-C506)/C506</f>
        <v>8.6391316382616948E-3</v>
      </c>
      <c r="D508" s="171">
        <f t="shared" si="3"/>
        <v>3.6204369757574156E-2</v>
      </c>
      <c r="E508" s="171">
        <f t="shared" si="3"/>
        <v>5.3055168927574767E-2</v>
      </c>
      <c r="F508" s="171">
        <f t="shared" si="3"/>
        <v>7.6018648280736137E-2</v>
      </c>
      <c r="G508" s="171">
        <f t="shared" si="3"/>
        <v>4.1380298407325593E-2</v>
      </c>
      <c r="H508" s="171">
        <f t="shared" si="3"/>
        <v>-2.254971822154912E-3</v>
      </c>
      <c r="I508" s="171">
        <f t="shared" si="3"/>
        <v>-5.5789962645402286E-2</v>
      </c>
      <c r="J508" s="171">
        <f t="shared" si="3"/>
        <v>5.2642926934000973E-2</v>
      </c>
      <c r="K508" s="171">
        <f t="shared" si="3"/>
        <v>2.8705709070608126E-3</v>
      </c>
      <c r="L508" s="171">
        <f t="shared" si="3"/>
        <v>2.9443411914310869E-2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4"/>
      <c r="C511" s="234"/>
      <c r="D511" s="234"/>
      <c r="E511" s="234"/>
      <c r="F511" s="234"/>
      <c r="G511" s="234"/>
      <c r="H511" s="234"/>
      <c r="I511" s="234"/>
      <c r="J511" s="234"/>
      <c r="K511" s="234"/>
      <c r="L511" s="234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17" t="s">
        <v>82</v>
      </c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17" t="s">
        <v>83</v>
      </c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</row>
    <row r="543" spans="2:15" ht="15" customHeight="1" x14ac:dyDescent="0.2">
      <c r="B543" s="271"/>
      <c r="C543" s="271"/>
      <c r="D543" s="271"/>
      <c r="E543" s="271"/>
      <c r="F543" s="271"/>
      <c r="G543" s="271"/>
    </row>
    <row r="544" spans="2:15" ht="24.95" customHeight="1" x14ac:dyDescent="0.2">
      <c r="B544" s="228" t="s">
        <v>16</v>
      </c>
      <c r="C544" s="228"/>
      <c r="D544" s="228"/>
      <c r="E544" s="228"/>
      <c r="F544" s="228"/>
      <c r="G544" s="228"/>
      <c r="H544" s="228"/>
      <c r="I544" s="228"/>
      <c r="J544" s="228"/>
    </row>
    <row r="545" spans="2:13" ht="24.95" customHeight="1" x14ac:dyDescent="0.2">
      <c r="B545" s="261" t="s">
        <v>36</v>
      </c>
      <c r="C545" s="226" t="s">
        <v>47</v>
      </c>
      <c r="D545" s="226"/>
      <c r="E545" s="226"/>
      <c r="F545" s="226" t="s">
        <v>48</v>
      </c>
      <c r="G545" s="226"/>
      <c r="H545" s="226"/>
      <c r="I545" s="93" t="s">
        <v>52</v>
      </c>
      <c r="J545" s="95" t="s">
        <v>53</v>
      </c>
      <c r="M545" s="2"/>
    </row>
    <row r="546" spans="2:13" ht="24.95" customHeight="1" x14ac:dyDescent="0.2">
      <c r="B546" s="262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5" t="s">
        <v>113</v>
      </c>
      <c r="C547" s="206">
        <v>52878</v>
      </c>
      <c r="D547" s="206">
        <v>7922</v>
      </c>
      <c r="E547" s="209">
        <v>60800</v>
      </c>
      <c r="F547" s="206">
        <v>76370</v>
      </c>
      <c r="G547" s="206">
        <v>12648</v>
      </c>
      <c r="H547" s="210">
        <v>89018</v>
      </c>
      <c r="I547" s="211">
        <v>0.51219358530000003</v>
      </c>
      <c r="J547" s="212">
        <v>1.4641118421053001</v>
      </c>
      <c r="K547" s="35"/>
      <c r="M547" s="2"/>
    </row>
    <row r="548" spans="2:13" ht="24.95" customHeight="1" x14ac:dyDescent="0.2">
      <c r="B548" s="175" t="s">
        <v>5</v>
      </c>
      <c r="C548" s="206">
        <v>90378</v>
      </c>
      <c r="D548" s="206">
        <v>61449</v>
      </c>
      <c r="E548" s="209">
        <v>151827</v>
      </c>
      <c r="F548" s="206">
        <v>139141</v>
      </c>
      <c r="G548" s="206">
        <v>74741</v>
      </c>
      <c r="H548" s="210">
        <v>213882</v>
      </c>
      <c r="I548" s="211">
        <v>0.75788709939999999</v>
      </c>
      <c r="J548" s="212">
        <v>1.4087217688553</v>
      </c>
      <c r="K548" s="35"/>
      <c r="M548" s="2"/>
    </row>
    <row r="549" spans="2:13" ht="24.95" customHeight="1" x14ac:dyDescent="0.2">
      <c r="B549" s="175" t="s">
        <v>22</v>
      </c>
      <c r="C549" s="206">
        <v>113679</v>
      </c>
      <c r="D549" s="206">
        <v>23828</v>
      </c>
      <c r="E549" s="209">
        <v>137507</v>
      </c>
      <c r="F549" s="206">
        <v>175854</v>
      </c>
      <c r="G549" s="206">
        <v>35719</v>
      </c>
      <c r="H549" s="210">
        <v>211573</v>
      </c>
      <c r="I549" s="211">
        <v>0.65402516629999996</v>
      </c>
      <c r="J549" s="212">
        <v>1.5386343967942999</v>
      </c>
      <c r="K549" s="35"/>
      <c r="M549" s="2"/>
    </row>
    <row r="550" spans="2:13" ht="24.95" customHeight="1" x14ac:dyDescent="0.2">
      <c r="B550" s="175" t="s">
        <v>7</v>
      </c>
      <c r="C550" s="206">
        <v>31523</v>
      </c>
      <c r="D550" s="206">
        <v>11621</v>
      </c>
      <c r="E550" s="209">
        <v>43144</v>
      </c>
      <c r="F550" s="206">
        <v>52446</v>
      </c>
      <c r="G550" s="206">
        <v>14581</v>
      </c>
      <c r="H550" s="210">
        <v>67027</v>
      </c>
      <c r="I550" s="211">
        <v>0.62664866610000003</v>
      </c>
      <c r="J550" s="212">
        <v>1.5535648062303</v>
      </c>
      <c r="K550" s="35"/>
      <c r="L550" s="128"/>
      <c r="M550" s="2"/>
    </row>
    <row r="551" spans="2:13" ht="24.95" customHeight="1" x14ac:dyDescent="0.2">
      <c r="B551" s="175" t="s">
        <v>8</v>
      </c>
      <c r="C551" s="206">
        <v>120355</v>
      </c>
      <c r="D551" s="206">
        <v>56330</v>
      </c>
      <c r="E551" s="209">
        <v>176685</v>
      </c>
      <c r="F551" s="206">
        <v>164347</v>
      </c>
      <c r="G551" s="206">
        <v>74037</v>
      </c>
      <c r="H551" s="210">
        <v>238384</v>
      </c>
      <c r="I551" s="211">
        <v>0.719145335</v>
      </c>
      <c r="J551" s="212">
        <v>1.3492033845544</v>
      </c>
      <c r="K551" s="35"/>
      <c r="M551" s="2"/>
    </row>
    <row r="552" spans="2:13" ht="24.95" customHeight="1" x14ac:dyDescent="0.2">
      <c r="B552" s="175" t="s">
        <v>9</v>
      </c>
      <c r="C552" s="206">
        <v>56130</v>
      </c>
      <c r="D552" s="206">
        <v>8164</v>
      </c>
      <c r="E552" s="209">
        <v>64294</v>
      </c>
      <c r="F552" s="206">
        <v>85578</v>
      </c>
      <c r="G552" s="206">
        <v>12956</v>
      </c>
      <c r="H552" s="210">
        <v>98534</v>
      </c>
      <c r="I552" s="211">
        <v>0.53967306690000005</v>
      </c>
      <c r="J552" s="212">
        <v>1.5325535819828</v>
      </c>
      <c r="K552" s="35"/>
      <c r="M552" s="2"/>
    </row>
    <row r="553" spans="2:13" ht="24.95" customHeight="1" x14ac:dyDescent="0.2">
      <c r="B553" s="175" t="s">
        <v>10</v>
      </c>
      <c r="C553" s="206">
        <v>30423</v>
      </c>
      <c r="D553" s="206">
        <v>2050</v>
      </c>
      <c r="E553" s="209">
        <v>32473</v>
      </c>
      <c r="F553" s="206">
        <v>46605</v>
      </c>
      <c r="G553" s="206">
        <v>3348</v>
      </c>
      <c r="H553" s="210">
        <v>49953</v>
      </c>
      <c r="I553" s="211">
        <v>0.44955813719999999</v>
      </c>
      <c r="J553" s="212">
        <v>1.5382933513996</v>
      </c>
      <c r="K553" s="35"/>
      <c r="M553" s="2"/>
    </row>
    <row r="554" spans="2:13" ht="24.95" customHeight="1" x14ac:dyDescent="0.2">
      <c r="B554" s="175" t="s">
        <v>11</v>
      </c>
      <c r="C554" s="206">
        <v>59655</v>
      </c>
      <c r="D554" s="206">
        <v>23031</v>
      </c>
      <c r="E554" s="209">
        <v>82686</v>
      </c>
      <c r="F554" s="206">
        <v>96646</v>
      </c>
      <c r="G554" s="206">
        <v>36648</v>
      </c>
      <c r="H554" s="210">
        <v>133294</v>
      </c>
      <c r="I554" s="211">
        <v>0.54004981299999999</v>
      </c>
      <c r="J554" s="212">
        <v>1.612050407566</v>
      </c>
      <c r="K554" s="35"/>
      <c r="M554" s="36"/>
    </row>
    <row r="555" spans="2:13" ht="24.95" customHeight="1" x14ac:dyDescent="0.2">
      <c r="B555" s="175" t="s">
        <v>12</v>
      </c>
      <c r="C555" s="206">
        <v>36885</v>
      </c>
      <c r="D555" s="206">
        <v>3365</v>
      </c>
      <c r="E555" s="209">
        <v>40250</v>
      </c>
      <c r="F555" s="206">
        <v>55213</v>
      </c>
      <c r="G555" s="206">
        <v>4588</v>
      </c>
      <c r="H555" s="210">
        <v>59801</v>
      </c>
      <c r="I555" s="211">
        <v>0.5509580798</v>
      </c>
      <c r="J555" s="212">
        <v>1.4857391304348</v>
      </c>
      <c r="K555" s="35"/>
      <c r="M555" s="36"/>
    </row>
    <row r="556" spans="2:13" ht="24.95" customHeight="1" x14ac:dyDescent="0.2">
      <c r="B556" s="90" t="s">
        <v>14</v>
      </c>
      <c r="C556" s="195">
        <v>591906</v>
      </c>
      <c r="D556" s="195">
        <v>197760</v>
      </c>
      <c r="E556" s="213">
        <v>789666</v>
      </c>
      <c r="F556" s="195">
        <v>892200</v>
      </c>
      <c r="G556" s="195">
        <v>269266</v>
      </c>
      <c r="H556" s="214">
        <v>1161466</v>
      </c>
      <c r="I556" s="215">
        <v>0.62210364070000002</v>
      </c>
      <c r="J556" s="216">
        <v>1.4708319719983001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2" t="s">
        <v>161</v>
      </c>
      <c r="C570" s="232"/>
      <c r="D570" s="232"/>
      <c r="E570" s="232"/>
      <c r="F570" s="232"/>
      <c r="G570" s="232"/>
      <c r="H570" s="232"/>
      <c r="I570" s="232"/>
      <c r="J570" s="232"/>
      <c r="K570" s="232"/>
      <c r="L570" s="232"/>
      <c r="M570" s="232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7" t="s">
        <v>13</v>
      </c>
      <c r="C572" s="227"/>
      <c r="D572" s="227"/>
      <c r="E572" s="227"/>
      <c r="F572" s="227"/>
      <c r="G572" s="227"/>
      <c r="H572" s="227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2" t="s">
        <v>62</v>
      </c>
      <c r="D573" s="222"/>
      <c r="E573" s="222" t="s">
        <v>109</v>
      </c>
      <c r="F573" s="222"/>
      <c r="G573" s="222" t="s">
        <v>0</v>
      </c>
      <c r="H573" s="222"/>
      <c r="I573" s="28"/>
      <c r="J573" s="28"/>
      <c r="K573" s="28"/>
      <c r="L573" s="28"/>
    </row>
    <row r="574" spans="2:13" ht="24.95" customHeight="1" x14ac:dyDescent="0.2">
      <c r="B574" s="202" t="s">
        <v>176</v>
      </c>
      <c r="C574" s="221">
        <v>558504</v>
      </c>
      <c r="D574" s="221"/>
      <c r="E574" s="221">
        <v>200457</v>
      </c>
      <c r="F574" s="221"/>
      <c r="G574" s="220">
        <v>758961</v>
      </c>
      <c r="H574" s="231"/>
      <c r="I574" s="28"/>
      <c r="J574" s="28"/>
      <c r="K574" s="28"/>
      <c r="L574" s="28"/>
    </row>
    <row r="575" spans="2:13" ht="24.95" customHeight="1" x14ac:dyDescent="0.2">
      <c r="B575" s="202" t="s">
        <v>156</v>
      </c>
      <c r="C575" s="218">
        <v>591906</v>
      </c>
      <c r="D575" s="218"/>
      <c r="E575" s="218">
        <v>197760</v>
      </c>
      <c r="F575" s="218"/>
      <c r="G575" s="220">
        <v>789666</v>
      </c>
      <c r="H575" s="231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3">
        <f>(C575-C574)/C574</f>
        <v>5.9806196553650465E-2</v>
      </c>
      <c r="D576" s="223"/>
      <c r="E576" s="223">
        <f>(E575-E574)/E574</f>
        <v>-1.3454257022703123E-2</v>
      </c>
      <c r="F576" s="223"/>
      <c r="G576" s="223">
        <f>(G575-G574)/G574</f>
        <v>4.0456624253420136E-2</v>
      </c>
      <c r="H576" s="223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4"/>
      <c r="C584" s="234"/>
      <c r="D584" s="234"/>
      <c r="E584" s="234"/>
      <c r="F584" s="234"/>
      <c r="G584" s="234"/>
      <c r="H584" s="234"/>
      <c r="I584" s="234"/>
      <c r="J584" s="234"/>
      <c r="K584" s="234"/>
      <c r="L584" s="234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9" t="s">
        <v>15</v>
      </c>
      <c r="C587" s="229"/>
      <c r="D587" s="229"/>
      <c r="E587" s="229"/>
      <c r="F587" s="229"/>
      <c r="G587" s="229"/>
      <c r="H587" s="229"/>
      <c r="I587" s="229"/>
      <c r="J587" s="229"/>
    </row>
    <row r="588" spans="2:15" ht="24.95" customHeight="1" x14ac:dyDescent="0.2">
      <c r="B588" s="97" t="s">
        <v>35</v>
      </c>
      <c r="C588" s="224" t="s">
        <v>40</v>
      </c>
      <c r="D588" s="224"/>
      <c r="E588" s="224" t="s">
        <v>41</v>
      </c>
      <c r="F588" s="224"/>
      <c r="G588" s="224" t="s">
        <v>42</v>
      </c>
      <c r="H588" s="224"/>
      <c r="I588" s="224" t="s">
        <v>89</v>
      </c>
      <c r="J588" s="224"/>
      <c r="L588" s="29"/>
    </row>
    <row r="589" spans="2:15" ht="24.95" customHeight="1" x14ac:dyDescent="0.2">
      <c r="B589" s="202" t="s">
        <v>176</v>
      </c>
      <c r="C589" s="221">
        <v>874132</v>
      </c>
      <c r="D589" s="221"/>
      <c r="E589" s="221">
        <v>269545</v>
      </c>
      <c r="F589" s="221"/>
      <c r="G589" s="220">
        <v>1143677</v>
      </c>
      <c r="H589" s="220"/>
      <c r="I589" s="230">
        <v>0.61037919100000004</v>
      </c>
      <c r="J589" s="230"/>
    </row>
    <row r="590" spans="2:15" ht="24.95" customHeight="1" x14ac:dyDescent="0.2">
      <c r="B590" s="202" t="s">
        <v>156</v>
      </c>
      <c r="C590" s="218">
        <v>892200</v>
      </c>
      <c r="D590" s="218"/>
      <c r="E590" s="218">
        <v>269266</v>
      </c>
      <c r="F590" s="218"/>
      <c r="G590" s="220">
        <v>1161466</v>
      </c>
      <c r="H590" s="220"/>
      <c r="I590" s="219">
        <v>0.62210364070000002</v>
      </c>
      <c r="J590" s="219"/>
    </row>
    <row r="591" spans="2:15" ht="24.95" customHeight="1" x14ac:dyDescent="0.2">
      <c r="B591" s="75" t="s">
        <v>43</v>
      </c>
      <c r="C591" s="225">
        <f>(C590-C589)/C589</f>
        <v>2.0669647147112793E-2</v>
      </c>
      <c r="D591" s="225"/>
      <c r="E591" s="225">
        <f>(E590-E589)/E589</f>
        <v>-1.0350776308223116E-3</v>
      </c>
      <c r="F591" s="225"/>
      <c r="G591" s="225">
        <f>(G590-G589)/G589</f>
        <v>1.55542167937276E-2</v>
      </c>
      <c r="H591" s="225"/>
      <c r="I591" s="225">
        <f>(I590-I589)/I589</f>
        <v>1.920846888766228E-2</v>
      </c>
      <c r="J591" s="225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48" t="s">
        <v>162</v>
      </c>
      <c r="C603" s="248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2" t="s">
        <v>13</v>
      </c>
      <c r="C605" s="272"/>
      <c r="D605" s="272"/>
      <c r="E605" s="272"/>
      <c r="F605" s="272"/>
      <c r="G605" s="272"/>
      <c r="H605" s="272"/>
      <c r="I605" s="273"/>
      <c r="J605" s="273"/>
      <c r="K605" s="273"/>
      <c r="L605" s="273"/>
      <c r="M605" s="273"/>
      <c r="N605" s="273"/>
    </row>
    <row r="606" spans="2:14" ht="24.95" customHeight="1" x14ac:dyDescent="0.2">
      <c r="B606" s="69" t="s">
        <v>35</v>
      </c>
      <c r="C606" s="233" t="s">
        <v>51</v>
      </c>
      <c r="D606" s="233"/>
      <c r="E606" s="233" t="s">
        <v>50</v>
      </c>
      <c r="F606" s="233"/>
      <c r="G606" s="233" t="s">
        <v>0</v>
      </c>
      <c r="H606" s="233"/>
    </row>
    <row r="607" spans="2:14" ht="24.95" customHeight="1" x14ac:dyDescent="0.2">
      <c r="B607" s="202" t="s">
        <v>159</v>
      </c>
      <c r="C607" s="221">
        <v>3017344</v>
      </c>
      <c r="D607" s="221"/>
      <c r="E607" s="221">
        <v>951427</v>
      </c>
      <c r="F607" s="221"/>
      <c r="G607" s="220">
        <v>3968771</v>
      </c>
      <c r="H607" s="220"/>
    </row>
    <row r="608" spans="2:14" ht="24.95" customHeight="1" x14ac:dyDescent="0.2">
      <c r="B608" s="202" t="s">
        <v>160</v>
      </c>
      <c r="C608" s="218">
        <v>3046309</v>
      </c>
      <c r="D608" s="218"/>
      <c r="E608" s="218">
        <v>1036976</v>
      </c>
      <c r="F608" s="218"/>
      <c r="G608" s="220">
        <v>4083285</v>
      </c>
      <c r="H608" s="220"/>
    </row>
    <row r="609" spans="2:8" ht="24.95" customHeight="1" x14ac:dyDescent="0.2">
      <c r="B609" s="78" t="s">
        <v>43</v>
      </c>
      <c r="C609" s="223">
        <f>(C608-C607)/C607</f>
        <v>9.5995020786493017E-3</v>
      </c>
      <c r="D609" s="223"/>
      <c r="E609" s="223">
        <f>(E608-E607)/E607</f>
        <v>8.991651487712668E-2</v>
      </c>
      <c r="F609" s="223"/>
      <c r="G609" s="223">
        <f>(G608-G607)/G607</f>
        <v>2.885376858478355E-2</v>
      </c>
      <c r="H609" s="223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9" t="s">
        <v>15</v>
      </c>
      <c r="C631" s="229"/>
      <c r="D631" s="229"/>
      <c r="E631" s="229"/>
      <c r="F631" s="229"/>
      <c r="G631" s="229"/>
      <c r="H631" s="229"/>
      <c r="I631" s="229"/>
      <c r="J631" s="229"/>
    </row>
    <row r="632" spans="2:12" ht="24.95" customHeight="1" x14ac:dyDescent="0.2">
      <c r="B632" s="97" t="s">
        <v>35</v>
      </c>
      <c r="C632" s="224" t="s">
        <v>40</v>
      </c>
      <c r="D632" s="224"/>
      <c r="E632" s="224" t="s">
        <v>41</v>
      </c>
      <c r="F632" s="224"/>
      <c r="G632" s="224" t="s">
        <v>42</v>
      </c>
      <c r="H632" s="224"/>
      <c r="I632" s="224" t="s">
        <v>89</v>
      </c>
      <c r="J632" s="224"/>
      <c r="L632" s="29"/>
    </row>
    <row r="633" spans="2:12" ht="24.95" customHeight="1" x14ac:dyDescent="0.2">
      <c r="B633" s="202" t="s">
        <v>159</v>
      </c>
      <c r="C633" s="221">
        <v>4684560</v>
      </c>
      <c r="D633" s="221"/>
      <c r="E633" s="221">
        <v>1345194</v>
      </c>
      <c r="F633" s="221"/>
      <c r="G633" s="220">
        <v>6029754</v>
      </c>
      <c r="H633" s="220"/>
      <c r="I633" s="230">
        <v>0.42415446510076998</v>
      </c>
      <c r="J633" s="230"/>
    </row>
    <row r="634" spans="2:12" ht="24.95" customHeight="1" x14ac:dyDescent="0.2">
      <c r="B634" s="202" t="s">
        <v>160</v>
      </c>
      <c r="C634" s="218">
        <v>4676344</v>
      </c>
      <c r="D634" s="218"/>
      <c r="E634" s="218">
        <v>1480577</v>
      </c>
      <c r="F634" s="218"/>
      <c r="G634" s="220">
        <v>6156921</v>
      </c>
      <c r="H634" s="220"/>
      <c r="I634" s="219">
        <v>0.43827798263334999</v>
      </c>
      <c r="J634" s="219"/>
    </row>
    <row r="635" spans="2:12" ht="24.95" customHeight="1" x14ac:dyDescent="0.2">
      <c r="B635" s="75" t="s">
        <v>43</v>
      </c>
      <c r="C635" s="225">
        <f>(C634-C633)/C633</f>
        <v>-1.7538466793039261E-3</v>
      </c>
      <c r="D635" s="225"/>
      <c r="E635" s="225">
        <f>(E634-E633)/E633</f>
        <v>0.10064198918520302</v>
      </c>
      <c r="F635" s="225"/>
      <c r="G635" s="225">
        <f>(G634-G633)/G633</f>
        <v>2.1089915110964724E-2</v>
      </c>
      <c r="H635" s="225"/>
      <c r="I635" s="225">
        <f>(I634-I633)/I633</f>
        <v>3.3298052230157631E-2</v>
      </c>
      <c r="J635" s="225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17" t="s">
        <v>117</v>
      </c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17" t="s">
        <v>77</v>
      </c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</row>
    <row r="668" spans="2:15" ht="15" customHeight="1" x14ac:dyDescent="0.2">
      <c r="B668" s="271"/>
      <c r="C668" s="271"/>
      <c r="D668" s="271"/>
      <c r="E668" s="271"/>
      <c r="F668" s="271"/>
      <c r="G668" s="271"/>
    </row>
    <row r="669" spans="2:15" ht="24.95" customHeight="1" x14ac:dyDescent="0.2">
      <c r="B669" s="228" t="s">
        <v>17</v>
      </c>
      <c r="C669" s="228"/>
      <c r="D669" s="228"/>
      <c r="E669" s="228"/>
      <c r="F669" s="228"/>
      <c r="G669" s="228"/>
      <c r="H669" s="228"/>
      <c r="I669" s="228"/>
      <c r="J669" s="228"/>
    </row>
    <row r="670" spans="2:15" ht="24.95" customHeight="1" x14ac:dyDescent="0.2">
      <c r="B670" s="261" t="s">
        <v>36</v>
      </c>
      <c r="C670" s="226" t="s">
        <v>47</v>
      </c>
      <c r="D670" s="226"/>
      <c r="E670" s="226"/>
      <c r="F670" s="226" t="s">
        <v>48</v>
      </c>
      <c r="G670" s="226"/>
      <c r="H670" s="226"/>
      <c r="I670" s="93" t="s">
        <v>52</v>
      </c>
      <c r="J670" s="95" t="s">
        <v>53</v>
      </c>
      <c r="M670" s="2"/>
    </row>
    <row r="671" spans="2:15" ht="24.95" customHeight="1" x14ac:dyDescent="0.2">
      <c r="B671" s="262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5" t="s">
        <v>113</v>
      </c>
      <c r="C672" s="206">
        <v>530</v>
      </c>
      <c r="D672" s="206">
        <v>0</v>
      </c>
      <c r="E672" s="209">
        <v>530</v>
      </c>
      <c r="F672" s="206">
        <v>1238</v>
      </c>
      <c r="G672" s="206">
        <v>0</v>
      </c>
      <c r="H672" s="210">
        <v>1238</v>
      </c>
      <c r="I672" s="211">
        <v>0.35013234920000003</v>
      </c>
      <c r="J672" s="212">
        <v>2.3358490566037999</v>
      </c>
      <c r="K672" s="35"/>
      <c r="M672" s="2"/>
    </row>
    <row r="673" spans="2:13" ht="24.95" customHeight="1" x14ac:dyDescent="0.2">
      <c r="B673" s="175" t="s">
        <v>5</v>
      </c>
      <c r="C673" s="206">
        <v>5142</v>
      </c>
      <c r="D673" s="206">
        <v>2425</v>
      </c>
      <c r="E673" s="209">
        <v>7567</v>
      </c>
      <c r="F673" s="206">
        <v>7589</v>
      </c>
      <c r="G673" s="206">
        <v>4208</v>
      </c>
      <c r="H673" s="210">
        <v>11797</v>
      </c>
      <c r="I673" s="211">
        <v>0.52062274050000001</v>
      </c>
      <c r="J673" s="212">
        <v>1.5590062111801</v>
      </c>
      <c r="K673" s="35"/>
      <c r="M673" s="2"/>
    </row>
    <row r="674" spans="2:13" ht="24.95" customHeight="1" x14ac:dyDescent="0.2">
      <c r="B674" s="175" t="s">
        <v>22</v>
      </c>
      <c r="C674" s="206">
        <v>8487</v>
      </c>
      <c r="D674" s="206">
        <v>3344</v>
      </c>
      <c r="E674" s="209">
        <v>11831</v>
      </c>
      <c r="F674" s="206">
        <v>10300</v>
      </c>
      <c r="G674" s="206">
        <v>3461</v>
      </c>
      <c r="H674" s="210">
        <v>13761</v>
      </c>
      <c r="I674" s="211">
        <v>0.39613021819999999</v>
      </c>
      <c r="J674" s="212">
        <v>1.1631307581777</v>
      </c>
      <c r="K674" s="35"/>
      <c r="M674" s="2"/>
    </row>
    <row r="675" spans="2:13" ht="24.95" customHeight="1" x14ac:dyDescent="0.2">
      <c r="B675" s="175" t="s">
        <v>7</v>
      </c>
      <c r="C675" s="206">
        <v>454</v>
      </c>
      <c r="D675" s="206">
        <v>0</v>
      </c>
      <c r="E675" s="209">
        <v>454</v>
      </c>
      <c r="F675" s="206">
        <v>1211</v>
      </c>
      <c r="G675" s="206">
        <v>0</v>
      </c>
      <c r="H675" s="210">
        <v>1211</v>
      </c>
      <c r="I675" s="211">
        <v>0.1999411032</v>
      </c>
      <c r="J675" s="212">
        <v>2.6674008810573002</v>
      </c>
      <c r="K675" s="35"/>
      <c r="M675" s="2"/>
    </row>
    <row r="676" spans="2:13" ht="24.95" customHeight="1" x14ac:dyDescent="0.2">
      <c r="B676" s="175" t="s">
        <v>8</v>
      </c>
      <c r="C676" s="206">
        <v>1493</v>
      </c>
      <c r="D676" s="206">
        <v>1146</v>
      </c>
      <c r="E676" s="209">
        <v>2639</v>
      </c>
      <c r="F676" s="206">
        <v>1863</v>
      </c>
      <c r="G676" s="206">
        <v>1309</v>
      </c>
      <c r="H676" s="210">
        <v>3172</v>
      </c>
      <c r="I676" s="211">
        <v>0.30360196140000001</v>
      </c>
      <c r="J676" s="212">
        <v>1.2019704433498</v>
      </c>
      <c r="K676" s="35"/>
      <c r="M676" s="2"/>
    </row>
    <row r="677" spans="2:13" ht="24.95" customHeight="1" x14ac:dyDescent="0.2">
      <c r="B677" s="175" t="s">
        <v>9</v>
      </c>
      <c r="C677" s="206">
        <v>3547</v>
      </c>
      <c r="D677" s="206">
        <v>377</v>
      </c>
      <c r="E677" s="209">
        <v>3924</v>
      </c>
      <c r="F677" s="206">
        <v>4369</v>
      </c>
      <c r="G677" s="206">
        <v>412</v>
      </c>
      <c r="H677" s="210">
        <v>4781</v>
      </c>
      <c r="I677" s="211">
        <v>0.62143148619999999</v>
      </c>
      <c r="J677" s="212">
        <v>1.2183995922527999</v>
      </c>
      <c r="K677" s="35"/>
      <c r="M677" s="2"/>
    </row>
    <row r="678" spans="2:13" ht="24.95" customHeight="1" x14ac:dyDescent="0.2">
      <c r="B678" s="175" t="s">
        <v>10</v>
      </c>
      <c r="C678" s="206">
        <v>76</v>
      </c>
      <c r="D678" s="206">
        <v>0</v>
      </c>
      <c r="E678" s="209">
        <v>76</v>
      </c>
      <c r="F678" s="206">
        <v>152</v>
      </c>
      <c r="G678" s="206">
        <v>0</v>
      </c>
      <c r="H678" s="210">
        <v>152</v>
      </c>
      <c r="I678" s="211">
        <v>2.79121014E-2</v>
      </c>
      <c r="J678" s="212">
        <v>2</v>
      </c>
      <c r="K678" s="35"/>
      <c r="M678" s="2"/>
    </row>
    <row r="679" spans="2:13" ht="24.95" customHeight="1" x14ac:dyDescent="0.2">
      <c r="B679" s="175" t="s">
        <v>11</v>
      </c>
      <c r="C679" s="206">
        <v>222</v>
      </c>
      <c r="D679" s="206">
        <v>191</v>
      </c>
      <c r="E679" s="209">
        <v>413</v>
      </c>
      <c r="F679" s="206">
        <v>913</v>
      </c>
      <c r="G679" s="206">
        <v>439</v>
      </c>
      <c r="H679" s="210">
        <v>1352</v>
      </c>
      <c r="I679" s="211">
        <v>9.0379801199999998E-2</v>
      </c>
      <c r="J679" s="212">
        <v>3.2736077481839998</v>
      </c>
      <c r="K679" s="35"/>
      <c r="M679" s="36"/>
    </row>
    <row r="680" spans="2:13" ht="24.95" customHeight="1" x14ac:dyDescent="0.2">
      <c r="B680" s="175" t="s">
        <v>12</v>
      </c>
      <c r="C680" s="206">
        <v>1052</v>
      </c>
      <c r="D680" s="206">
        <v>116</v>
      </c>
      <c r="E680" s="209">
        <v>1168</v>
      </c>
      <c r="F680" s="206">
        <v>1789</v>
      </c>
      <c r="G680" s="206">
        <v>305</v>
      </c>
      <c r="H680" s="210">
        <v>2094</v>
      </c>
      <c r="I680" s="211">
        <v>0.30243934309999998</v>
      </c>
      <c r="J680" s="212">
        <v>1.7928082191781001</v>
      </c>
      <c r="K680" s="35"/>
      <c r="M680" s="36"/>
    </row>
    <row r="681" spans="2:13" ht="24.95" customHeight="1" x14ac:dyDescent="0.2">
      <c r="B681" s="176" t="s">
        <v>14</v>
      </c>
      <c r="C681" s="195">
        <v>21003</v>
      </c>
      <c r="D681" s="195">
        <v>7599</v>
      </c>
      <c r="E681" s="213">
        <v>28602</v>
      </c>
      <c r="F681" s="195">
        <v>29424</v>
      </c>
      <c r="G681" s="195">
        <v>10134</v>
      </c>
      <c r="H681" s="214">
        <v>39558</v>
      </c>
      <c r="I681" s="215">
        <v>0.35175032810000001</v>
      </c>
      <c r="J681" s="216">
        <v>1.3830501363540999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2" t="s">
        <v>163</v>
      </c>
      <c r="C695" s="232"/>
      <c r="D695" s="232"/>
      <c r="E695" s="232"/>
      <c r="F695" s="232"/>
      <c r="G695" s="232"/>
      <c r="H695" s="232"/>
      <c r="I695" s="232"/>
      <c r="J695" s="232"/>
      <c r="K695" s="232"/>
      <c r="L695" s="232"/>
      <c r="M695" s="232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2" t="s">
        <v>13</v>
      </c>
      <c r="C697" s="272"/>
      <c r="D697" s="272"/>
      <c r="E697" s="272"/>
      <c r="F697" s="272"/>
      <c r="G697" s="272"/>
      <c r="H697" s="272"/>
      <c r="I697" s="273"/>
      <c r="J697" s="273"/>
      <c r="K697" s="273"/>
      <c r="L697" s="273"/>
      <c r="M697" s="273"/>
      <c r="N697" s="273"/>
    </row>
    <row r="698" spans="2:14" ht="24.95" customHeight="1" x14ac:dyDescent="0.2">
      <c r="B698" s="69" t="s">
        <v>35</v>
      </c>
      <c r="C698" s="233" t="s">
        <v>62</v>
      </c>
      <c r="D698" s="233"/>
      <c r="E698" s="233" t="s">
        <v>109</v>
      </c>
      <c r="F698" s="233"/>
      <c r="G698" s="233" t="s">
        <v>0</v>
      </c>
      <c r="H698" s="233"/>
    </row>
    <row r="699" spans="2:14" ht="24.95" customHeight="1" x14ac:dyDescent="0.2">
      <c r="B699" s="202" t="s">
        <v>176</v>
      </c>
      <c r="C699" s="221">
        <v>20757</v>
      </c>
      <c r="D699" s="221"/>
      <c r="E699" s="221">
        <v>7143</v>
      </c>
      <c r="F699" s="221"/>
      <c r="G699" s="220">
        <v>27900</v>
      </c>
      <c r="H699" s="220"/>
    </row>
    <row r="700" spans="2:14" ht="24.95" customHeight="1" x14ac:dyDescent="0.2">
      <c r="B700" s="202" t="s">
        <v>156</v>
      </c>
      <c r="C700" s="218">
        <v>21003</v>
      </c>
      <c r="D700" s="218"/>
      <c r="E700" s="218">
        <v>7599</v>
      </c>
      <c r="F700" s="218"/>
      <c r="G700" s="220">
        <v>28602</v>
      </c>
      <c r="H700" s="220"/>
    </row>
    <row r="701" spans="2:14" ht="24.95" customHeight="1" x14ac:dyDescent="0.2">
      <c r="B701" s="78" t="s">
        <v>43</v>
      </c>
      <c r="C701" s="223">
        <f>(C700-C699)/C699</f>
        <v>1.1851423616129498E-2</v>
      </c>
      <c r="D701" s="223"/>
      <c r="E701" s="223">
        <f>(E700-E699)/E699</f>
        <v>6.3838723225535493E-2</v>
      </c>
      <c r="F701" s="223"/>
      <c r="G701" s="223">
        <f>(G700-G699)/G699</f>
        <v>2.5161290322580646E-2</v>
      </c>
      <c r="H701" s="223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4"/>
      <c r="C709" s="234"/>
      <c r="D709" s="234"/>
      <c r="E709" s="234"/>
      <c r="F709" s="234"/>
      <c r="G709" s="234"/>
      <c r="H709" s="234"/>
      <c r="I709" s="234"/>
      <c r="J709" s="234"/>
      <c r="K709" s="234"/>
      <c r="L709" s="234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9" t="s">
        <v>15</v>
      </c>
      <c r="C712" s="229"/>
      <c r="D712" s="229"/>
      <c r="E712" s="229"/>
      <c r="F712" s="229"/>
      <c r="G712" s="229"/>
      <c r="H712" s="229"/>
      <c r="I712" s="229"/>
      <c r="J712" s="229"/>
    </row>
    <row r="713" spans="2:15" ht="24.95" customHeight="1" x14ac:dyDescent="0.2">
      <c r="B713" s="97" t="s">
        <v>35</v>
      </c>
      <c r="C713" s="224" t="s">
        <v>40</v>
      </c>
      <c r="D713" s="224"/>
      <c r="E713" s="224" t="s">
        <v>41</v>
      </c>
      <c r="F713" s="224"/>
      <c r="G713" s="224" t="s">
        <v>42</v>
      </c>
      <c r="H713" s="224"/>
      <c r="I713" s="224" t="s">
        <v>89</v>
      </c>
      <c r="J713" s="224"/>
      <c r="L713" s="29"/>
    </row>
    <row r="714" spans="2:15" ht="24.95" customHeight="1" x14ac:dyDescent="0.2">
      <c r="B714" s="202" t="s">
        <v>176</v>
      </c>
      <c r="C714" s="221">
        <v>30332</v>
      </c>
      <c r="D714" s="221"/>
      <c r="E714" s="221">
        <v>8759</v>
      </c>
      <c r="F714" s="221"/>
      <c r="G714" s="220">
        <v>39091</v>
      </c>
      <c r="H714" s="220"/>
      <c r="I714" s="230">
        <v>0.36939626019999999</v>
      </c>
      <c r="J714" s="230"/>
    </row>
    <row r="715" spans="2:15" ht="24.95" customHeight="1" x14ac:dyDescent="0.2">
      <c r="B715" s="202" t="s">
        <v>156</v>
      </c>
      <c r="C715" s="218">
        <v>29424</v>
      </c>
      <c r="D715" s="218"/>
      <c r="E715" s="218">
        <v>10134</v>
      </c>
      <c r="F715" s="218"/>
      <c r="G715" s="220">
        <v>39558</v>
      </c>
      <c r="H715" s="220"/>
      <c r="I715" s="219">
        <v>0.35175032810000001</v>
      </c>
      <c r="J715" s="219"/>
    </row>
    <row r="716" spans="2:15" ht="24.95" customHeight="1" x14ac:dyDescent="0.2">
      <c r="B716" s="75" t="s">
        <v>43</v>
      </c>
      <c r="C716" s="225">
        <f>(C715-C714)/C714</f>
        <v>-2.9935381775023077E-2</v>
      </c>
      <c r="D716" s="225"/>
      <c r="E716" s="225">
        <f>(E715-E714)/E714</f>
        <v>0.15698139056969973</v>
      </c>
      <c r="F716" s="225"/>
      <c r="G716" s="225">
        <f>(G715-G714)/G714</f>
        <v>1.1946483845386406E-2</v>
      </c>
      <c r="H716" s="225"/>
      <c r="I716" s="225">
        <f>(I715-I714)/I714</f>
        <v>-4.7769655519647257E-2</v>
      </c>
      <c r="J716" s="225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48" t="s">
        <v>164</v>
      </c>
      <c r="C728" s="248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2" t="s">
        <v>13</v>
      </c>
      <c r="C730" s="272"/>
      <c r="D730" s="272"/>
      <c r="E730" s="272"/>
      <c r="F730" s="272"/>
      <c r="G730" s="272"/>
      <c r="H730" s="272"/>
      <c r="I730" s="273"/>
      <c r="J730" s="273"/>
      <c r="K730" s="273"/>
      <c r="L730" s="273"/>
      <c r="M730" s="273"/>
      <c r="N730" s="273"/>
    </row>
    <row r="731" spans="2:14" ht="24.95" customHeight="1" x14ac:dyDescent="0.2">
      <c r="B731" s="69" t="s">
        <v>35</v>
      </c>
      <c r="C731" s="233" t="s">
        <v>51</v>
      </c>
      <c r="D731" s="233"/>
      <c r="E731" s="233" t="s">
        <v>50</v>
      </c>
      <c r="F731" s="233"/>
      <c r="G731" s="233" t="s">
        <v>0</v>
      </c>
      <c r="H731" s="233"/>
    </row>
    <row r="732" spans="2:14" ht="24.95" customHeight="1" x14ac:dyDescent="0.2">
      <c r="B732" s="202" t="s">
        <v>159</v>
      </c>
      <c r="C732" s="221">
        <v>87300</v>
      </c>
      <c r="D732" s="221"/>
      <c r="E732" s="221">
        <v>32687</v>
      </c>
      <c r="F732" s="221"/>
      <c r="G732" s="220">
        <v>119987</v>
      </c>
      <c r="H732" s="220"/>
    </row>
    <row r="733" spans="2:14" ht="24.95" customHeight="1" x14ac:dyDescent="0.2">
      <c r="B733" s="202" t="s">
        <v>160</v>
      </c>
      <c r="C733" s="218">
        <v>85496</v>
      </c>
      <c r="D733" s="218"/>
      <c r="E733" s="218">
        <v>29936</v>
      </c>
      <c r="F733" s="218"/>
      <c r="G733" s="220">
        <v>115432</v>
      </c>
      <c r="H733" s="220"/>
    </row>
    <row r="734" spans="2:14" ht="24.95" customHeight="1" x14ac:dyDescent="0.2">
      <c r="B734" s="78" t="s">
        <v>43</v>
      </c>
      <c r="C734" s="223">
        <f>(C733-C732)/C732</f>
        <v>-2.0664375715922109E-2</v>
      </c>
      <c r="D734" s="223"/>
      <c r="E734" s="223">
        <f>(E733-E732)/E732</f>
        <v>-8.4161899225991987E-2</v>
      </c>
      <c r="F734" s="223"/>
      <c r="G734" s="223">
        <f>(G733-G732)/G732</f>
        <v>-3.7962445931642594E-2</v>
      </c>
      <c r="H734" s="223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9" t="s">
        <v>15</v>
      </c>
      <c r="C756" s="229"/>
      <c r="D756" s="229"/>
      <c r="E756" s="229"/>
      <c r="F756" s="229"/>
      <c r="G756" s="229"/>
      <c r="H756" s="229"/>
      <c r="I756" s="229"/>
      <c r="J756" s="229"/>
    </row>
    <row r="757" spans="2:12" ht="24.95" customHeight="1" x14ac:dyDescent="0.2">
      <c r="B757" s="97" t="s">
        <v>35</v>
      </c>
      <c r="C757" s="224" t="s">
        <v>40</v>
      </c>
      <c r="D757" s="224"/>
      <c r="E757" s="224" t="s">
        <v>41</v>
      </c>
      <c r="F757" s="224"/>
      <c r="G757" s="224" t="s">
        <v>42</v>
      </c>
      <c r="H757" s="224"/>
      <c r="I757" s="224" t="s">
        <v>89</v>
      </c>
      <c r="J757" s="224"/>
      <c r="L757" s="29"/>
    </row>
    <row r="758" spans="2:12" ht="24.95" customHeight="1" x14ac:dyDescent="0.2">
      <c r="B758" s="202" t="s">
        <v>159</v>
      </c>
      <c r="C758" s="221">
        <v>148521</v>
      </c>
      <c r="D758" s="221"/>
      <c r="E758" s="221">
        <v>44513</v>
      </c>
      <c r="F758" s="221"/>
      <c r="G758" s="220">
        <v>193034</v>
      </c>
      <c r="H758" s="220"/>
      <c r="I758" s="230">
        <v>0.23534539595571</v>
      </c>
      <c r="J758" s="230"/>
    </row>
    <row r="759" spans="2:12" ht="24.95" customHeight="1" x14ac:dyDescent="0.2">
      <c r="B759" s="202" t="s">
        <v>160</v>
      </c>
      <c r="C759" s="218">
        <v>140619</v>
      </c>
      <c r="D759" s="218"/>
      <c r="E759" s="218">
        <v>43961</v>
      </c>
      <c r="F759" s="218"/>
      <c r="G759" s="220">
        <v>184580</v>
      </c>
      <c r="H759" s="220"/>
      <c r="I759" s="219">
        <v>0.23180023790383</v>
      </c>
      <c r="J759" s="219"/>
    </row>
    <row r="760" spans="2:12" ht="24.95" customHeight="1" x14ac:dyDescent="0.2">
      <c r="B760" s="75" t="s">
        <v>43</v>
      </c>
      <c r="C760" s="225">
        <f>(C759-C758)/C758</f>
        <v>-5.3204597329670554E-2</v>
      </c>
      <c r="D760" s="225"/>
      <c r="E760" s="225">
        <f>(E759-E758)/E758</f>
        <v>-1.2400871655471435E-2</v>
      </c>
      <c r="F760" s="225"/>
      <c r="G760" s="225">
        <f>(G759-G758)/G758</f>
        <v>-4.3795393557611612E-2</v>
      </c>
      <c r="H760" s="225"/>
      <c r="I760" s="225">
        <f>(I759-I758)/I758</f>
        <v>-1.5063638859317909E-2</v>
      </c>
      <c r="J760" s="225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17" t="s">
        <v>118</v>
      </c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</row>
    <row r="791" spans="2:15" ht="15" customHeight="1" x14ac:dyDescent="0.2"/>
    <row r="792" spans="2:15" ht="25.5" customHeight="1" x14ac:dyDescent="0.2">
      <c r="B792" s="217" t="s">
        <v>79</v>
      </c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8" t="s">
        <v>20</v>
      </c>
      <c r="C794" s="228"/>
      <c r="D794" s="228"/>
      <c r="E794" s="228"/>
      <c r="F794" s="228"/>
      <c r="G794" s="228"/>
      <c r="H794" s="228"/>
      <c r="I794" s="228"/>
      <c r="J794" s="228"/>
    </row>
    <row r="795" spans="2:15" ht="24.95" customHeight="1" x14ac:dyDescent="0.2">
      <c r="B795" s="261" t="s">
        <v>36</v>
      </c>
      <c r="C795" s="226" t="s">
        <v>47</v>
      </c>
      <c r="D795" s="226"/>
      <c r="E795" s="226"/>
      <c r="F795" s="226" t="s">
        <v>48</v>
      </c>
      <c r="G795" s="226"/>
      <c r="H795" s="226"/>
      <c r="I795" s="93" t="s">
        <v>52</v>
      </c>
      <c r="J795" s="95" t="s">
        <v>53</v>
      </c>
      <c r="M795" s="2"/>
    </row>
    <row r="796" spans="2:15" ht="24.95" customHeight="1" x14ac:dyDescent="0.2">
      <c r="B796" s="262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5" t="s">
        <v>113</v>
      </c>
      <c r="C797" s="206">
        <v>23096</v>
      </c>
      <c r="D797" s="206">
        <v>1055</v>
      </c>
      <c r="E797" s="209">
        <v>24151</v>
      </c>
      <c r="F797" s="206">
        <v>65441</v>
      </c>
      <c r="G797" s="206">
        <v>2746</v>
      </c>
      <c r="H797" s="210">
        <v>68187</v>
      </c>
      <c r="I797" s="211">
        <v>0.31695058609999999</v>
      </c>
      <c r="J797" s="212">
        <v>2.8233613514967999</v>
      </c>
      <c r="K797" s="35"/>
      <c r="M797" s="2"/>
    </row>
    <row r="798" spans="2:15" ht="24.95" customHeight="1" x14ac:dyDescent="0.2">
      <c r="B798" s="175" t="s">
        <v>5</v>
      </c>
      <c r="C798" s="206">
        <v>19406</v>
      </c>
      <c r="D798" s="206">
        <v>4918</v>
      </c>
      <c r="E798" s="209">
        <v>24324</v>
      </c>
      <c r="F798" s="206">
        <v>44208</v>
      </c>
      <c r="G798" s="206">
        <v>7862</v>
      </c>
      <c r="H798" s="210">
        <v>52070</v>
      </c>
      <c r="I798" s="211">
        <v>0.36765344639999997</v>
      </c>
      <c r="J798" s="212">
        <v>2.1406840980102002</v>
      </c>
      <c r="K798" s="35"/>
      <c r="M798" s="2"/>
    </row>
    <row r="799" spans="2:15" ht="24.95" customHeight="1" x14ac:dyDescent="0.2">
      <c r="B799" s="175" t="s">
        <v>22</v>
      </c>
      <c r="C799" s="206">
        <v>24216</v>
      </c>
      <c r="D799" s="206">
        <v>4855</v>
      </c>
      <c r="E799" s="209">
        <v>29071</v>
      </c>
      <c r="F799" s="206">
        <v>51428</v>
      </c>
      <c r="G799" s="206">
        <v>8715</v>
      </c>
      <c r="H799" s="210">
        <v>60143</v>
      </c>
      <c r="I799" s="211">
        <v>0.46586794129999998</v>
      </c>
      <c r="J799" s="212">
        <v>2.0688314815452</v>
      </c>
      <c r="K799" s="35"/>
      <c r="M799" s="2"/>
    </row>
    <row r="800" spans="2:15" ht="24.95" customHeight="1" x14ac:dyDescent="0.2">
      <c r="B800" s="175" t="s">
        <v>7</v>
      </c>
      <c r="C800" s="206">
        <v>9425</v>
      </c>
      <c r="D800" s="206">
        <v>1801</v>
      </c>
      <c r="E800" s="209">
        <v>11226</v>
      </c>
      <c r="F800" s="206">
        <v>26971</v>
      </c>
      <c r="G800" s="206">
        <v>3471</v>
      </c>
      <c r="H800" s="210">
        <v>30442</v>
      </c>
      <c r="I800" s="211">
        <v>0.41409581940000001</v>
      </c>
      <c r="J800" s="212">
        <v>2.7117406021735002</v>
      </c>
      <c r="K800" s="35"/>
      <c r="M800" s="2"/>
    </row>
    <row r="801" spans="2:13" ht="24.95" customHeight="1" x14ac:dyDescent="0.2">
      <c r="B801" s="175" t="s">
        <v>8</v>
      </c>
      <c r="C801" s="206">
        <v>14800</v>
      </c>
      <c r="D801" s="206">
        <v>2619</v>
      </c>
      <c r="E801" s="209">
        <v>17419</v>
      </c>
      <c r="F801" s="206">
        <v>35916</v>
      </c>
      <c r="G801" s="206">
        <v>5349</v>
      </c>
      <c r="H801" s="210">
        <v>41265</v>
      </c>
      <c r="I801" s="211">
        <v>0.31398320740000002</v>
      </c>
      <c r="J801" s="212">
        <v>2.3689649233595</v>
      </c>
      <c r="K801" s="35"/>
      <c r="M801" s="2"/>
    </row>
    <row r="802" spans="2:13" ht="24.95" customHeight="1" x14ac:dyDescent="0.2">
      <c r="B802" s="175" t="s">
        <v>9</v>
      </c>
      <c r="C802" s="206">
        <v>15700</v>
      </c>
      <c r="D802" s="206">
        <v>1001</v>
      </c>
      <c r="E802" s="209">
        <v>16701</v>
      </c>
      <c r="F802" s="206">
        <v>37056</v>
      </c>
      <c r="G802" s="206">
        <v>1971</v>
      </c>
      <c r="H802" s="210">
        <v>39027</v>
      </c>
      <c r="I802" s="211">
        <v>0.33405853790000001</v>
      </c>
      <c r="J802" s="212">
        <v>2.3368061792706998</v>
      </c>
      <c r="K802" s="35"/>
      <c r="M802" s="2"/>
    </row>
    <row r="803" spans="2:13" ht="24.95" customHeight="1" x14ac:dyDescent="0.2">
      <c r="B803" s="175" t="s">
        <v>10</v>
      </c>
      <c r="C803" s="206">
        <v>15629</v>
      </c>
      <c r="D803" s="206">
        <v>2148</v>
      </c>
      <c r="E803" s="209">
        <v>17777</v>
      </c>
      <c r="F803" s="206">
        <v>40192</v>
      </c>
      <c r="G803" s="206">
        <v>4521</v>
      </c>
      <c r="H803" s="210">
        <v>44713</v>
      </c>
      <c r="I803" s="211">
        <v>0.39542914849999999</v>
      </c>
      <c r="J803" s="212">
        <v>2.5152162907126998</v>
      </c>
      <c r="K803" s="35"/>
      <c r="M803" s="2"/>
    </row>
    <row r="804" spans="2:13" ht="24.95" customHeight="1" x14ac:dyDescent="0.2">
      <c r="B804" s="175" t="s">
        <v>11</v>
      </c>
      <c r="C804" s="206">
        <v>10829</v>
      </c>
      <c r="D804" s="206">
        <v>2672</v>
      </c>
      <c r="E804" s="209">
        <v>13501</v>
      </c>
      <c r="F804" s="206">
        <v>19924</v>
      </c>
      <c r="G804" s="206">
        <v>3062</v>
      </c>
      <c r="H804" s="210">
        <v>22986</v>
      </c>
      <c r="I804" s="211">
        <v>0.35701420839999998</v>
      </c>
      <c r="J804" s="212">
        <v>1.7025405525516999</v>
      </c>
      <c r="K804" s="35"/>
      <c r="M804" s="36"/>
    </row>
    <row r="805" spans="2:13" ht="24.95" customHeight="1" x14ac:dyDescent="0.2">
      <c r="B805" s="175" t="s">
        <v>12</v>
      </c>
      <c r="C805" s="206">
        <v>14447</v>
      </c>
      <c r="D805" s="206">
        <v>934</v>
      </c>
      <c r="E805" s="209">
        <v>15381</v>
      </c>
      <c r="F805" s="206">
        <v>28302</v>
      </c>
      <c r="G805" s="206">
        <v>1171</v>
      </c>
      <c r="H805" s="210">
        <v>29473</v>
      </c>
      <c r="I805" s="211">
        <v>0.38007875800000002</v>
      </c>
      <c r="J805" s="212">
        <v>1.9161953058968999</v>
      </c>
      <c r="K805" s="35"/>
      <c r="M805" s="36"/>
    </row>
    <row r="806" spans="2:13" ht="24.95" customHeight="1" x14ac:dyDescent="0.2">
      <c r="B806" s="176" t="s">
        <v>14</v>
      </c>
      <c r="C806" s="195">
        <v>147548</v>
      </c>
      <c r="D806" s="195">
        <v>22003</v>
      </c>
      <c r="E806" s="213">
        <v>169551</v>
      </c>
      <c r="F806" s="195">
        <v>349438</v>
      </c>
      <c r="G806" s="195">
        <v>38868</v>
      </c>
      <c r="H806" s="214">
        <v>388306</v>
      </c>
      <c r="I806" s="215">
        <v>0.36541984820000001</v>
      </c>
      <c r="J806" s="216">
        <v>2.2902017681995002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2" t="s">
        <v>165</v>
      </c>
      <c r="C820" s="232"/>
      <c r="D820" s="232"/>
      <c r="E820" s="232"/>
      <c r="F820" s="232"/>
      <c r="G820" s="232"/>
      <c r="H820" s="232"/>
      <c r="I820" s="232"/>
      <c r="J820" s="232"/>
      <c r="K820" s="232"/>
      <c r="L820" s="232"/>
      <c r="M820" s="232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7" t="s">
        <v>13</v>
      </c>
      <c r="C822" s="227"/>
      <c r="D822" s="227"/>
      <c r="E822" s="227"/>
      <c r="F822" s="227"/>
      <c r="G822" s="227"/>
      <c r="H822" s="227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2" t="s">
        <v>62</v>
      </c>
      <c r="D823" s="222"/>
      <c r="E823" s="222" t="s">
        <v>109</v>
      </c>
      <c r="F823" s="222"/>
      <c r="G823" s="222" t="s">
        <v>0</v>
      </c>
      <c r="H823" s="222"/>
      <c r="I823" s="28"/>
      <c r="J823" s="28"/>
      <c r="K823" s="28"/>
      <c r="L823" s="28"/>
    </row>
    <row r="824" spans="2:13" ht="24.95" customHeight="1" x14ac:dyDescent="0.2">
      <c r="B824" s="202" t="s">
        <v>176</v>
      </c>
      <c r="C824" s="221">
        <v>140718</v>
      </c>
      <c r="D824" s="221"/>
      <c r="E824" s="221">
        <v>21429</v>
      </c>
      <c r="F824" s="221"/>
      <c r="G824" s="220">
        <v>162147</v>
      </c>
      <c r="H824" s="231"/>
      <c r="I824" s="28"/>
      <c r="J824" s="28"/>
      <c r="K824" s="28"/>
      <c r="L824" s="28"/>
    </row>
    <row r="825" spans="2:13" ht="24.95" customHeight="1" x14ac:dyDescent="0.2">
      <c r="B825" s="202" t="s">
        <v>156</v>
      </c>
      <c r="C825" s="218">
        <v>147548</v>
      </c>
      <c r="D825" s="218"/>
      <c r="E825" s="218">
        <v>22003</v>
      </c>
      <c r="F825" s="218"/>
      <c r="G825" s="220">
        <v>169551</v>
      </c>
      <c r="H825" s="231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3">
        <f>(C825-C824)/C824</f>
        <v>4.8536789891840418E-2</v>
      </c>
      <c r="D826" s="223"/>
      <c r="E826" s="223">
        <f>(E825-E824)/E824</f>
        <v>2.6786130944047786E-2</v>
      </c>
      <c r="F826" s="223"/>
      <c r="G826" s="223">
        <f>(G825-G824)/G824</f>
        <v>4.5662269422190975E-2</v>
      </c>
      <c r="H826" s="223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9" t="s">
        <v>15</v>
      </c>
      <c r="C837" s="229"/>
      <c r="D837" s="229"/>
      <c r="E837" s="229"/>
      <c r="F837" s="229"/>
      <c r="G837" s="229"/>
      <c r="H837" s="229"/>
      <c r="I837" s="229"/>
      <c r="J837" s="229"/>
    </row>
    <row r="838" spans="2:16" ht="24.95" customHeight="1" x14ac:dyDescent="0.2">
      <c r="B838" s="97" t="s">
        <v>35</v>
      </c>
      <c r="C838" s="224" t="s">
        <v>111</v>
      </c>
      <c r="D838" s="224"/>
      <c r="E838" s="224" t="s">
        <v>110</v>
      </c>
      <c r="F838" s="224"/>
      <c r="G838" s="224" t="s">
        <v>42</v>
      </c>
      <c r="H838" s="224"/>
      <c r="I838" s="224" t="s">
        <v>18</v>
      </c>
      <c r="J838" s="224"/>
      <c r="L838" s="29"/>
    </row>
    <row r="839" spans="2:16" ht="24.95" customHeight="1" x14ac:dyDescent="0.2">
      <c r="B839" s="202" t="s">
        <v>176</v>
      </c>
      <c r="C839" s="221">
        <v>347245</v>
      </c>
      <c r="D839" s="221"/>
      <c r="E839" s="221">
        <v>36302</v>
      </c>
      <c r="F839" s="221"/>
      <c r="G839" s="220">
        <v>383547</v>
      </c>
      <c r="H839" s="220"/>
      <c r="I839" s="230">
        <v>0.36296828199999998</v>
      </c>
      <c r="J839" s="230"/>
    </row>
    <row r="840" spans="2:16" ht="24.95" customHeight="1" x14ac:dyDescent="0.2">
      <c r="B840" s="202" t="s">
        <v>156</v>
      </c>
      <c r="C840" s="218">
        <v>349438</v>
      </c>
      <c r="D840" s="218"/>
      <c r="E840" s="218">
        <v>38868</v>
      </c>
      <c r="F840" s="218"/>
      <c r="G840" s="220">
        <v>388306</v>
      </c>
      <c r="H840" s="220"/>
      <c r="I840" s="219">
        <v>0.36541984820000001</v>
      </c>
      <c r="J840" s="219"/>
    </row>
    <row r="841" spans="2:16" ht="24.95" customHeight="1" x14ac:dyDescent="0.2">
      <c r="B841" s="75" t="s">
        <v>43</v>
      </c>
      <c r="C841" s="225">
        <f>(C840-C839)/C839</f>
        <v>6.3154257080735507E-3</v>
      </c>
      <c r="D841" s="225"/>
      <c r="E841" s="225">
        <f>(E840-E839)/E839</f>
        <v>7.0684810754228417E-2</v>
      </c>
      <c r="F841" s="225"/>
      <c r="G841" s="225">
        <f>(G840-G839)/G839</f>
        <v>1.2407866571763043E-2</v>
      </c>
      <c r="H841" s="225"/>
      <c r="I841" s="225">
        <f>(I840-I839)/I839</f>
        <v>6.754216061226068E-3</v>
      </c>
      <c r="J841" s="225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8" t="s">
        <v>166</v>
      </c>
      <c r="C853" s="248"/>
      <c r="D853" s="248"/>
      <c r="E853" s="248"/>
      <c r="F853" s="248"/>
      <c r="G853" s="248"/>
      <c r="H853" s="248"/>
      <c r="I853" s="248"/>
      <c r="J853" s="248"/>
      <c r="K853" s="248"/>
      <c r="L853" s="248"/>
      <c r="M853" s="248"/>
    </row>
    <row r="854" spans="2:16" ht="15" customHeight="1" x14ac:dyDescent="0.2">
      <c r="P854" s="45"/>
    </row>
    <row r="855" spans="2:16" ht="24.95" customHeight="1" x14ac:dyDescent="0.2">
      <c r="B855" s="227" t="s">
        <v>13</v>
      </c>
      <c r="C855" s="227"/>
      <c r="D855" s="227"/>
      <c r="E855" s="227"/>
      <c r="F855" s="227"/>
      <c r="G855" s="227"/>
      <c r="H855" s="227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2" t="s">
        <v>62</v>
      </c>
      <c r="D856" s="222"/>
      <c r="E856" s="222" t="s">
        <v>109</v>
      </c>
      <c r="F856" s="222"/>
      <c r="G856" s="222" t="s">
        <v>0</v>
      </c>
      <c r="H856" s="222"/>
      <c r="I856" s="28"/>
      <c r="J856" s="28"/>
      <c r="K856" s="28"/>
      <c r="L856" s="28"/>
    </row>
    <row r="857" spans="2:16" ht="24.95" customHeight="1" x14ac:dyDescent="0.2">
      <c r="B857" s="202" t="s">
        <v>159</v>
      </c>
      <c r="C857" s="221">
        <v>625143</v>
      </c>
      <c r="D857" s="221"/>
      <c r="E857" s="221">
        <v>90119</v>
      </c>
      <c r="F857" s="221"/>
      <c r="G857" s="220">
        <v>715262</v>
      </c>
      <c r="H857" s="231"/>
      <c r="I857" s="28"/>
      <c r="J857" s="28"/>
      <c r="K857" s="28"/>
      <c r="L857" s="28"/>
    </row>
    <row r="858" spans="2:16" ht="24.95" customHeight="1" x14ac:dyDescent="0.2">
      <c r="B858" s="202" t="s">
        <v>160</v>
      </c>
      <c r="C858" s="218">
        <v>641461</v>
      </c>
      <c r="D858" s="218"/>
      <c r="E858" s="218">
        <v>104697</v>
      </c>
      <c r="F858" s="218"/>
      <c r="G858" s="220">
        <v>746158</v>
      </c>
      <c r="H858" s="231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3">
        <f>(C858-C857)/C857</f>
        <v>2.6102827673028409E-2</v>
      </c>
      <c r="D859" s="223"/>
      <c r="E859" s="223">
        <f>(E858-E857)/E857</f>
        <v>0.16176388996770935</v>
      </c>
      <c r="F859" s="223"/>
      <c r="G859" s="223">
        <f>(G858-G857)/G857</f>
        <v>4.3195360581157673E-2</v>
      </c>
      <c r="H859" s="223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9" t="s">
        <v>15</v>
      </c>
      <c r="C881" s="229"/>
      <c r="D881" s="229"/>
      <c r="E881" s="229"/>
      <c r="F881" s="229"/>
      <c r="G881" s="229"/>
      <c r="H881" s="229"/>
      <c r="I881" s="229"/>
      <c r="J881" s="229"/>
    </row>
    <row r="882" spans="2:16" ht="24.95" customHeight="1" x14ac:dyDescent="0.2">
      <c r="B882" s="97" t="s">
        <v>35</v>
      </c>
      <c r="C882" s="224" t="s">
        <v>40</v>
      </c>
      <c r="D882" s="224"/>
      <c r="E882" s="224" t="s">
        <v>41</v>
      </c>
      <c r="F882" s="224"/>
      <c r="G882" s="224" t="s">
        <v>42</v>
      </c>
      <c r="H882" s="224"/>
      <c r="I882" s="224" t="s">
        <v>89</v>
      </c>
      <c r="J882" s="224"/>
      <c r="L882" s="29"/>
    </row>
    <row r="883" spans="2:16" ht="24.95" customHeight="1" x14ac:dyDescent="0.2">
      <c r="B883" s="202" t="s">
        <v>159</v>
      </c>
      <c r="C883" s="221">
        <v>1253561</v>
      </c>
      <c r="D883" s="221"/>
      <c r="E883" s="221">
        <v>136872</v>
      </c>
      <c r="F883" s="221"/>
      <c r="G883" s="220">
        <v>1390433</v>
      </c>
      <c r="H883" s="220"/>
      <c r="I883" s="230">
        <v>0.17639135691977001</v>
      </c>
      <c r="J883" s="230"/>
    </row>
    <row r="884" spans="2:16" ht="24.95" customHeight="1" x14ac:dyDescent="0.2">
      <c r="B884" s="202" t="s">
        <v>160</v>
      </c>
      <c r="C884" s="218">
        <v>1235596</v>
      </c>
      <c r="D884" s="218"/>
      <c r="E884" s="218">
        <v>147810</v>
      </c>
      <c r="F884" s="218"/>
      <c r="G884" s="220">
        <v>1383406</v>
      </c>
      <c r="H884" s="220"/>
      <c r="I884" s="219">
        <v>0.17312328503443</v>
      </c>
      <c r="J884" s="219"/>
    </row>
    <row r="885" spans="2:16" ht="24.95" customHeight="1" x14ac:dyDescent="0.2">
      <c r="B885" s="75" t="s">
        <v>43</v>
      </c>
      <c r="C885" s="225">
        <f>(C884-C883)/C883</f>
        <v>-1.4331173353350974E-2</v>
      </c>
      <c r="D885" s="225"/>
      <c r="E885" s="225">
        <f>(E884-E883)/E883</f>
        <v>7.9914080308609498E-2</v>
      </c>
      <c r="F885" s="225"/>
      <c r="G885" s="225">
        <f>(G884-G883)/G883</f>
        <v>-5.0538213635608472E-3</v>
      </c>
      <c r="H885" s="225"/>
      <c r="I885" s="225">
        <f>(I884-I883)/I883</f>
        <v>-1.8527392398406797E-2</v>
      </c>
      <c r="J885" s="225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17" t="s">
        <v>119</v>
      </c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17" t="s">
        <v>91</v>
      </c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8" t="s">
        <v>114</v>
      </c>
      <c r="C919" s="228"/>
      <c r="D919" s="228"/>
      <c r="E919" s="228"/>
      <c r="F919" s="228"/>
      <c r="G919" s="228"/>
      <c r="H919" s="228"/>
      <c r="I919" s="228"/>
      <c r="J919" s="228"/>
    </row>
    <row r="920" spans="2:13" ht="24.95" customHeight="1" x14ac:dyDescent="0.2">
      <c r="B920" s="261" t="s">
        <v>36</v>
      </c>
      <c r="C920" s="226" t="s">
        <v>47</v>
      </c>
      <c r="D920" s="226"/>
      <c r="E920" s="226"/>
      <c r="F920" s="226" t="s">
        <v>48</v>
      </c>
      <c r="G920" s="226"/>
      <c r="H920" s="226"/>
      <c r="I920" s="93" t="s">
        <v>52</v>
      </c>
      <c r="J920" s="95" t="s">
        <v>53</v>
      </c>
      <c r="M920" s="2"/>
    </row>
    <row r="921" spans="2:13" ht="24.95" customHeight="1" x14ac:dyDescent="0.2">
      <c r="B921" s="262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5" t="s">
        <v>113</v>
      </c>
      <c r="C922" s="206">
        <v>7766</v>
      </c>
      <c r="D922" s="206">
        <v>432</v>
      </c>
      <c r="E922" s="209">
        <v>8198</v>
      </c>
      <c r="F922" s="206">
        <v>21409</v>
      </c>
      <c r="G922" s="206">
        <v>725</v>
      </c>
      <c r="H922" s="210">
        <v>22134</v>
      </c>
      <c r="I922" s="211">
        <v>0.12747723620000001</v>
      </c>
      <c r="J922" s="212">
        <v>2.6999268114174</v>
      </c>
      <c r="K922" s="35"/>
      <c r="M922" s="2"/>
    </row>
    <row r="923" spans="2:13" ht="24.95" customHeight="1" x14ac:dyDescent="0.2">
      <c r="B923" s="175" t="s">
        <v>5</v>
      </c>
      <c r="C923" s="206">
        <v>10397</v>
      </c>
      <c r="D923" s="206">
        <v>9718</v>
      </c>
      <c r="E923" s="209">
        <v>20115</v>
      </c>
      <c r="F923" s="206">
        <v>26152</v>
      </c>
      <c r="G923" s="206">
        <v>15916</v>
      </c>
      <c r="H923" s="210">
        <v>42068</v>
      </c>
      <c r="I923" s="211">
        <v>0.2295301558</v>
      </c>
      <c r="J923" s="212">
        <v>2.0913745960725998</v>
      </c>
      <c r="K923" s="35"/>
      <c r="M923" s="2"/>
    </row>
    <row r="924" spans="2:13" ht="24.95" customHeight="1" x14ac:dyDescent="0.2">
      <c r="B924" s="175" t="s">
        <v>22</v>
      </c>
      <c r="C924" s="206">
        <v>17657</v>
      </c>
      <c r="D924" s="206">
        <v>2783</v>
      </c>
      <c r="E924" s="209">
        <v>20440</v>
      </c>
      <c r="F924" s="206">
        <v>50992</v>
      </c>
      <c r="G924" s="206">
        <v>3874</v>
      </c>
      <c r="H924" s="210">
        <v>54866</v>
      </c>
      <c r="I924" s="211">
        <v>0.22599287539999999</v>
      </c>
      <c r="J924" s="212">
        <v>2.6842465753425002</v>
      </c>
      <c r="K924" s="35"/>
      <c r="M924" s="2"/>
    </row>
    <row r="925" spans="2:13" ht="24.95" customHeight="1" x14ac:dyDescent="0.2">
      <c r="B925" s="175" t="s">
        <v>7</v>
      </c>
      <c r="C925" s="206">
        <v>1942</v>
      </c>
      <c r="D925" s="206">
        <v>537</v>
      </c>
      <c r="E925" s="209">
        <v>2479</v>
      </c>
      <c r="F925" s="206">
        <v>4614</v>
      </c>
      <c r="G925" s="206">
        <v>1390</v>
      </c>
      <c r="H925" s="210">
        <v>6004</v>
      </c>
      <c r="I925" s="211">
        <v>0.1509566792</v>
      </c>
      <c r="J925" s="212">
        <v>2.4219443323920999</v>
      </c>
      <c r="K925" s="35"/>
      <c r="M925" s="2"/>
    </row>
    <row r="926" spans="2:13" ht="24.95" customHeight="1" x14ac:dyDescent="0.2">
      <c r="B926" s="175" t="s">
        <v>8</v>
      </c>
      <c r="C926" s="206">
        <v>8826</v>
      </c>
      <c r="D926" s="206">
        <v>6147</v>
      </c>
      <c r="E926" s="209">
        <v>14973</v>
      </c>
      <c r="F926" s="206">
        <v>26192</v>
      </c>
      <c r="G926" s="206">
        <v>9902</v>
      </c>
      <c r="H926" s="210">
        <v>36094</v>
      </c>
      <c r="I926" s="211">
        <v>0.2361100401</v>
      </c>
      <c r="J926" s="212">
        <v>2.4106057570293</v>
      </c>
      <c r="K926" s="35"/>
      <c r="M926" s="2"/>
    </row>
    <row r="927" spans="2:13" ht="24.95" customHeight="1" x14ac:dyDescent="0.2">
      <c r="B927" s="175" t="s">
        <v>9</v>
      </c>
      <c r="C927" s="206">
        <v>2647</v>
      </c>
      <c r="D927" s="206">
        <v>194</v>
      </c>
      <c r="E927" s="209">
        <v>2841</v>
      </c>
      <c r="F927" s="206">
        <v>7768</v>
      </c>
      <c r="G927" s="206">
        <v>328</v>
      </c>
      <c r="H927" s="210">
        <v>8096</v>
      </c>
      <c r="I927" s="211">
        <v>0.14152441499999999</v>
      </c>
      <c r="J927" s="212">
        <v>2.8497008095741001</v>
      </c>
      <c r="K927" s="35"/>
      <c r="M927" s="2"/>
    </row>
    <row r="928" spans="2:13" ht="24.95" customHeight="1" x14ac:dyDescent="0.2">
      <c r="B928" s="175" t="s">
        <v>10</v>
      </c>
      <c r="C928" s="206">
        <v>13137</v>
      </c>
      <c r="D928" s="206">
        <v>919</v>
      </c>
      <c r="E928" s="209">
        <v>14056</v>
      </c>
      <c r="F928" s="206">
        <v>42372</v>
      </c>
      <c r="G928" s="206">
        <v>2090</v>
      </c>
      <c r="H928" s="210">
        <v>44462</v>
      </c>
      <c r="I928" s="211">
        <v>0.2431770201</v>
      </c>
      <c r="J928" s="212">
        <v>3.1632043255548998</v>
      </c>
      <c r="K928" s="35"/>
      <c r="M928" s="2"/>
    </row>
    <row r="929" spans="2:15" ht="24.95" customHeight="1" x14ac:dyDescent="0.2">
      <c r="B929" s="175" t="s">
        <v>11</v>
      </c>
      <c r="C929" s="206">
        <v>5585</v>
      </c>
      <c r="D929" s="206">
        <v>3751</v>
      </c>
      <c r="E929" s="209">
        <v>9336</v>
      </c>
      <c r="F929" s="206">
        <v>13362</v>
      </c>
      <c r="G929" s="206">
        <v>5768</v>
      </c>
      <c r="H929" s="210">
        <v>19130</v>
      </c>
      <c r="I929" s="211">
        <v>0.47985752269999998</v>
      </c>
      <c r="J929" s="212">
        <v>2.0490574121680001</v>
      </c>
      <c r="K929" s="35"/>
      <c r="M929" s="36"/>
    </row>
    <row r="930" spans="2:15" ht="24.95" customHeight="1" x14ac:dyDescent="0.2">
      <c r="B930" s="175" t="s">
        <v>12</v>
      </c>
      <c r="C930" s="206">
        <v>3093</v>
      </c>
      <c r="D930" s="206">
        <v>1088</v>
      </c>
      <c r="E930" s="209">
        <v>4181</v>
      </c>
      <c r="F930" s="206">
        <v>5908</v>
      </c>
      <c r="G930" s="206">
        <v>1411</v>
      </c>
      <c r="H930" s="210">
        <v>7319</v>
      </c>
      <c r="I930" s="211">
        <v>0.22701612900000001</v>
      </c>
      <c r="J930" s="212">
        <v>1.7505381487681999</v>
      </c>
      <c r="K930" s="35"/>
      <c r="M930" s="36"/>
    </row>
    <row r="931" spans="2:15" ht="24.95" customHeight="1" x14ac:dyDescent="0.2">
      <c r="B931" s="176" t="s">
        <v>14</v>
      </c>
      <c r="C931" s="195">
        <v>71050</v>
      </c>
      <c r="D931" s="195">
        <v>25569</v>
      </c>
      <c r="E931" s="213">
        <v>96619</v>
      </c>
      <c r="F931" s="195">
        <v>198769</v>
      </c>
      <c r="G931" s="195">
        <v>41404</v>
      </c>
      <c r="H931" s="214">
        <v>240173</v>
      </c>
      <c r="I931" s="215">
        <v>0.21745358209999999</v>
      </c>
      <c r="J931" s="216">
        <v>2.4857740196028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2" t="s">
        <v>167</v>
      </c>
      <c r="C945" s="232"/>
      <c r="D945" s="232"/>
      <c r="E945" s="232"/>
      <c r="F945" s="232"/>
      <c r="G945" s="232"/>
      <c r="H945" s="232"/>
      <c r="I945" s="232"/>
      <c r="J945" s="232"/>
      <c r="K945" s="232"/>
      <c r="L945" s="232"/>
      <c r="M945" s="232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7" t="s">
        <v>13</v>
      </c>
      <c r="C947" s="227"/>
      <c r="D947" s="227"/>
      <c r="E947" s="227"/>
      <c r="F947" s="227"/>
      <c r="G947" s="227"/>
      <c r="H947" s="227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2" t="s">
        <v>62</v>
      </c>
      <c r="D948" s="222"/>
      <c r="E948" s="222" t="s">
        <v>109</v>
      </c>
      <c r="F948" s="222"/>
      <c r="G948" s="222" t="s">
        <v>0</v>
      </c>
      <c r="H948" s="222"/>
      <c r="I948" s="28"/>
      <c r="J948" s="28"/>
      <c r="K948" s="28"/>
      <c r="L948" s="28"/>
    </row>
    <row r="949" spans="2:15" ht="24.95" customHeight="1" x14ac:dyDescent="0.2">
      <c r="B949" s="202" t="s">
        <v>176</v>
      </c>
      <c r="C949" s="221">
        <v>67871</v>
      </c>
      <c r="D949" s="221"/>
      <c r="E949" s="221">
        <v>23516</v>
      </c>
      <c r="F949" s="221"/>
      <c r="G949" s="220">
        <v>91387</v>
      </c>
      <c r="H949" s="231"/>
      <c r="I949" s="28"/>
      <c r="J949" s="28"/>
      <c r="K949" s="28"/>
      <c r="L949" s="28"/>
    </row>
    <row r="950" spans="2:15" ht="24.95" customHeight="1" x14ac:dyDescent="0.2">
      <c r="B950" s="202" t="s">
        <v>156</v>
      </c>
      <c r="C950" s="218">
        <v>71050</v>
      </c>
      <c r="D950" s="218"/>
      <c r="E950" s="218">
        <v>25569</v>
      </c>
      <c r="F950" s="218"/>
      <c r="G950" s="220">
        <v>96619</v>
      </c>
      <c r="H950" s="231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3">
        <f>(C950-C949)/C949</f>
        <v>4.6838856065182476E-2</v>
      </c>
      <c r="D951" s="223"/>
      <c r="E951" s="223">
        <f>(E950-E949)/E949</f>
        <v>8.7302262289505023E-2</v>
      </c>
      <c r="F951" s="223"/>
      <c r="G951" s="223">
        <f>(G950-G949)/G949</f>
        <v>5.7251031328307091E-2</v>
      </c>
      <c r="H951" s="223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4"/>
      <c r="C959" s="234"/>
      <c r="D959" s="234"/>
      <c r="E959" s="234"/>
      <c r="F959" s="234"/>
      <c r="G959" s="234"/>
      <c r="H959" s="234"/>
      <c r="I959" s="234"/>
      <c r="J959" s="234"/>
      <c r="K959" s="234"/>
      <c r="L959" s="234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9" t="s">
        <v>15</v>
      </c>
      <c r="C962" s="229"/>
      <c r="D962" s="229"/>
      <c r="E962" s="229"/>
      <c r="F962" s="229"/>
      <c r="G962" s="229"/>
      <c r="H962" s="229"/>
      <c r="I962" s="229"/>
      <c r="J962" s="229"/>
    </row>
    <row r="963" spans="2:15" ht="24.95" customHeight="1" x14ac:dyDescent="0.2">
      <c r="B963" s="97" t="s">
        <v>35</v>
      </c>
      <c r="C963" s="224" t="s">
        <v>111</v>
      </c>
      <c r="D963" s="224"/>
      <c r="E963" s="224" t="s">
        <v>110</v>
      </c>
      <c r="F963" s="224"/>
      <c r="G963" s="224" t="s">
        <v>42</v>
      </c>
      <c r="H963" s="224"/>
      <c r="I963" s="224" t="s">
        <v>18</v>
      </c>
      <c r="J963" s="224"/>
      <c r="L963" s="29"/>
    </row>
    <row r="964" spans="2:15" ht="24.95" customHeight="1" x14ac:dyDescent="0.2">
      <c r="B964" s="202" t="s">
        <v>176</v>
      </c>
      <c r="C964" s="221">
        <v>182030</v>
      </c>
      <c r="D964" s="221"/>
      <c r="E964" s="221">
        <v>38679</v>
      </c>
      <c r="F964" s="221"/>
      <c r="G964" s="220">
        <v>220709</v>
      </c>
      <c r="H964" s="220"/>
      <c r="I964" s="230">
        <v>0.20203226199999999</v>
      </c>
      <c r="J964" s="230"/>
    </row>
    <row r="965" spans="2:15" ht="24.95" customHeight="1" x14ac:dyDescent="0.2">
      <c r="B965" s="202" t="s">
        <v>156</v>
      </c>
      <c r="C965" s="218">
        <v>198769</v>
      </c>
      <c r="D965" s="218"/>
      <c r="E965" s="218">
        <v>41404</v>
      </c>
      <c r="F965" s="218"/>
      <c r="G965" s="220">
        <v>240173</v>
      </c>
      <c r="H965" s="220"/>
      <c r="I965" s="219">
        <v>0.21745358209999999</v>
      </c>
      <c r="J965" s="219"/>
    </row>
    <row r="966" spans="2:15" ht="24.95" customHeight="1" x14ac:dyDescent="0.2">
      <c r="B966" s="75" t="s">
        <v>43</v>
      </c>
      <c r="C966" s="225">
        <f>(C965-C964)/C964</f>
        <v>9.1957369664341038E-2</v>
      </c>
      <c r="D966" s="225"/>
      <c r="E966" s="225">
        <f>(E965-E964)/E964</f>
        <v>7.0451666278859335E-2</v>
      </c>
      <c r="F966" s="225"/>
      <c r="G966" s="225">
        <f>(G965-G964)/G964</f>
        <v>8.8188519725067846E-2</v>
      </c>
      <c r="H966" s="225"/>
      <c r="I966" s="225">
        <f>(I965-I964)/I964</f>
        <v>7.633097777225302E-2</v>
      </c>
      <c r="J966" s="225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8" t="s">
        <v>168</v>
      </c>
      <c r="C978" s="248"/>
      <c r="D978" s="248"/>
      <c r="E978" s="248"/>
      <c r="F978" s="248"/>
      <c r="G978" s="248"/>
      <c r="H978" s="248"/>
      <c r="I978" s="248"/>
      <c r="J978" s="248"/>
      <c r="K978" s="248"/>
      <c r="L978" s="248"/>
      <c r="M978" s="248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7" t="s">
        <v>13</v>
      </c>
      <c r="C980" s="227"/>
      <c r="D980" s="227"/>
      <c r="E980" s="227"/>
      <c r="F980" s="227"/>
      <c r="G980" s="227"/>
      <c r="H980" s="227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2" t="s">
        <v>62</v>
      </c>
      <c r="D981" s="222"/>
      <c r="E981" s="222" t="s">
        <v>109</v>
      </c>
      <c r="F981" s="222"/>
      <c r="G981" s="222" t="s">
        <v>0</v>
      </c>
      <c r="H981" s="222"/>
      <c r="I981" s="28"/>
      <c r="J981" s="28"/>
      <c r="K981" s="28"/>
      <c r="L981" s="28"/>
    </row>
    <row r="982" spans="2:15" ht="24.95" customHeight="1" x14ac:dyDescent="0.2">
      <c r="B982" s="202" t="s">
        <v>159</v>
      </c>
      <c r="C982" s="221">
        <v>205374</v>
      </c>
      <c r="D982" s="221"/>
      <c r="E982" s="221">
        <v>100764</v>
      </c>
      <c r="F982" s="221"/>
      <c r="G982" s="220">
        <v>306138</v>
      </c>
      <c r="H982" s="231"/>
      <c r="I982" s="28"/>
      <c r="J982" s="28"/>
      <c r="K982" s="28"/>
      <c r="L982" s="28"/>
    </row>
    <row r="983" spans="2:15" ht="24.95" customHeight="1" x14ac:dyDescent="0.2">
      <c r="B983" s="202" t="s">
        <v>160</v>
      </c>
      <c r="C983" s="218">
        <v>208481</v>
      </c>
      <c r="D983" s="218"/>
      <c r="E983" s="218">
        <v>106593</v>
      </c>
      <c r="F983" s="218"/>
      <c r="G983" s="220">
        <v>315074</v>
      </c>
      <c r="H983" s="231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3">
        <f>(C983-C982)/C982</f>
        <v>1.5128497278136473E-2</v>
      </c>
      <c r="D984" s="223"/>
      <c r="E984" s="223">
        <f>(E983-E982)/E982</f>
        <v>5.7848040967012029E-2</v>
      </c>
      <c r="F984" s="223"/>
      <c r="G984" s="223">
        <f>(G983-G982)/G982</f>
        <v>2.9189450509247462E-2</v>
      </c>
      <c r="H984" s="223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9" t="s">
        <v>15</v>
      </c>
      <c r="C1006" s="229"/>
      <c r="D1006" s="229"/>
      <c r="E1006" s="229"/>
      <c r="F1006" s="229"/>
      <c r="G1006" s="229"/>
      <c r="H1006" s="229"/>
      <c r="I1006" s="229"/>
      <c r="J1006" s="229"/>
    </row>
    <row r="1007" spans="2:15" ht="24.95" customHeight="1" x14ac:dyDescent="0.2">
      <c r="B1007" s="97" t="s">
        <v>35</v>
      </c>
      <c r="C1007" s="224" t="s">
        <v>111</v>
      </c>
      <c r="D1007" s="224"/>
      <c r="E1007" s="224" t="s">
        <v>110</v>
      </c>
      <c r="F1007" s="224"/>
      <c r="G1007" s="224" t="s">
        <v>42</v>
      </c>
      <c r="H1007" s="224"/>
      <c r="I1007" s="224" t="s">
        <v>18</v>
      </c>
      <c r="J1007" s="224"/>
      <c r="L1007" s="29"/>
    </row>
    <row r="1008" spans="2:15" ht="24.95" customHeight="1" x14ac:dyDescent="0.2">
      <c r="B1008" s="202" t="s">
        <v>159</v>
      </c>
      <c r="C1008" s="221">
        <v>518664</v>
      </c>
      <c r="D1008" s="221"/>
      <c r="E1008" s="221">
        <v>171017</v>
      </c>
      <c r="F1008" s="221"/>
      <c r="G1008" s="220">
        <v>689681</v>
      </c>
      <c r="H1008" s="220"/>
      <c r="I1008" s="230">
        <v>0.10841555261251</v>
      </c>
      <c r="J1008" s="230"/>
    </row>
    <row r="1009" spans="2:15" ht="24.95" customHeight="1" x14ac:dyDescent="0.2">
      <c r="B1009" s="202" t="s">
        <v>160</v>
      </c>
      <c r="C1009" s="218">
        <v>532644</v>
      </c>
      <c r="D1009" s="218"/>
      <c r="E1009" s="218">
        <v>171513</v>
      </c>
      <c r="F1009" s="218"/>
      <c r="G1009" s="220">
        <v>704157</v>
      </c>
      <c r="H1009" s="220"/>
      <c r="I1009" s="219">
        <v>0.10237989517484999</v>
      </c>
      <c r="J1009" s="219"/>
    </row>
    <row r="1010" spans="2:15" ht="24.95" customHeight="1" x14ac:dyDescent="0.2">
      <c r="B1010" s="75" t="s">
        <v>43</v>
      </c>
      <c r="C1010" s="225">
        <f>(C1009-C1008)/C1008</f>
        <v>2.69538660867151E-2</v>
      </c>
      <c r="D1010" s="225"/>
      <c r="E1010" s="225">
        <f>(E1009-E1008)/E1008</f>
        <v>2.9002964617552639E-3</v>
      </c>
      <c r="F1010" s="225"/>
      <c r="G1010" s="225">
        <f>(G1009-G1008)/G1008</f>
        <v>2.0989413946447707E-2</v>
      </c>
      <c r="H1010" s="225"/>
      <c r="I1010" s="225">
        <f>(I1009-I1008)/I1008</f>
        <v>-5.5671509227390635E-2</v>
      </c>
      <c r="J1010" s="225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17" t="s">
        <v>120</v>
      </c>
      <c r="C1040" s="217"/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17" t="s">
        <v>116</v>
      </c>
      <c r="C1042" s="217"/>
      <c r="D1042" s="217"/>
      <c r="E1042" s="217"/>
      <c r="F1042" s="217"/>
      <c r="G1042" s="217"/>
      <c r="H1042" s="217"/>
      <c r="I1042" s="217"/>
      <c r="J1042" s="217"/>
      <c r="K1042" s="217"/>
      <c r="L1042" s="217"/>
      <c r="M1042" s="217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8" t="s">
        <v>58</v>
      </c>
      <c r="C1044" s="228"/>
      <c r="D1044" s="228"/>
      <c r="E1044" s="228"/>
      <c r="F1044" s="228"/>
      <c r="G1044" s="228"/>
      <c r="H1044" s="228"/>
      <c r="I1044" s="228"/>
      <c r="J1044" s="228"/>
    </row>
    <row r="1045" spans="2:13" ht="24.95" customHeight="1" x14ac:dyDescent="0.2">
      <c r="B1045" s="261" t="s">
        <v>36</v>
      </c>
      <c r="C1045" s="226" t="s">
        <v>47</v>
      </c>
      <c r="D1045" s="226"/>
      <c r="E1045" s="226"/>
      <c r="F1045" s="226" t="s">
        <v>48</v>
      </c>
      <c r="G1045" s="226"/>
      <c r="H1045" s="226"/>
      <c r="I1045" s="93" t="s">
        <v>52</v>
      </c>
      <c r="J1045" s="95" t="s">
        <v>53</v>
      </c>
      <c r="M1045" s="2"/>
    </row>
    <row r="1046" spans="2:13" ht="24.95" customHeight="1" x14ac:dyDescent="0.2">
      <c r="B1046" s="262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5" t="s">
        <v>113</v>
      </c>
      <c r="C1047" s="206">
        <v>693</v>
      </c>
      <c r="D1047" s="206">
        <v>905</v>
      </c>
      <c r="E1047" s="209">
        <v>1598</v>
      </c>
      <c r="F1047" s="206">
        <v>3284</v>
      </c>
      <c r="G1047" s="206">
        <v>1740</v>
      </c>
      <c r="H1047" s="210">
        <v>5024</v>
      </c>
      <c r="I1047" s="211">
        <v>0.19691921770000001</v>
      </c>
      <c r="J1047" s="212">
        <v>3.1439299123905</v>
      </c>
      <c r="K1047" s="35"/>
      <c r="M1047" s="2"/>
    </row>
    <row r="1048" spans="2:13" ht="24.95" customHeight="1" x14ac:dyDescent="0.2">
      <c r="B1048" s="175" t="s">
        <v>5</v>
      </c>
      <c r="C1048" s="206">
        <v>9259</v>
      </c>
      <c r="D1048" s="206">
        <v>7363</v>
      </c>
      <c r="E1048" s="209">
        <v>16622</v>
      </c>
      <c r="F1048" s="206">
        <v>24551</v>
      </c>
      <c r="G1048" s="206">
        <v>7770</v>
      </c>
      <c r="H1048" s="210">
        <v>32321</v>
      </c>
      <c r="I1048" s="211">
        <v>0.35773595029999999</v>
      </c>
      <c r="J1048" s="212">
        <v>1.9444711827698</v>
      </c>
      <c r="K1048" s="35"/>
      <c r="M1048" s="2"/>
    </row>
    <row r="1049" spans="2:13" ht="24.95" customHeight="1" x14ac:dyDescent="0.2">
      <c r="B1049" s="175" t="s">
        <v>22</v>
      </c>
      <c r="C1049" s="206">
        <v>18710</v>
      </c>
      <c r="D1049" s="206">
        <v>15227</v>
      </c>
      <c r="E1049" s="209">
        <v>33937</v>
      </c>
      <c r="F1049" s="206">
        <v>30592</v>
      </c>
      <c r="G1049" s="206">
        <v>17831</v>
      </c>
      <c r="H1049" s="210">
        <v>48423</v>
      </c>
      <c r="I1049" s="211">
        <v>0.35397479110000002</v>
      </c>
      <c r="J1049" s="212">
        <v>1.4268497510092</v>
      </c>
      <c r="K1049" s="35"/>
      <c r="M1049" s="2"/>
    </row>
    <row r="1050" spans="2:13" ht="24.95" customHeight="1" x14ac:dyDescent="0.2">
      <c r="B1050" s="175" t="s">
        <v>7</v>
      </c>
      <c r="C1050" s="206">
        <v>2622</v>
      </c>
      <c r="D1050" s="206">
        <v>4124</v>
      </c>
      <c r="E1050" s="209">
        <v>6746</v>
      </c>
      <c r="F1050" s="206">
        <v>4805</v>
      </c>
      <c r="G1050" s="206">
        <v>4524</v>
      </c>
      <c r="H1050" s="210">
        <v>9329</v>
      </c>
      <c r="I1050" s="211">
        <v>0.26682924940000002</v>
      </c>
      <c r="J1050" s="212">
        <v>1.382893566558</v>
      </c>
      <c r="K1050" s="35"/>
      <c r="M1050" s="2"/>
    </row>
    <row r="1051" spans="2:13" ht="24.95" customHeight="1" x14ac:dyDescent="0.2">
      <c r="B1051" s="175" t="s">
        <v>8</v>
      </c>
      <c r="C1051" s="206">
        <v>593</v>
      </c>
      <c r="D1051" s="206">
        <v>655</v>
      </c>
      <c r="E1051" s="209">
        <v>1248</v>
      </c>
      <c r="F1051" s="206">
        <v>824</v>
      </c>
      <c r="G1051" s="206">
        <v>791</v>
      </c>
      <c r="H1051" s="210">
        <v>1615</v>
      </c>
      <c r="I1051" s="211">
        <v>0.1147797538</v>
      </c>
      <c r="J1051" s="212">
        <v>1.2940705128204999</v>
      </c>
      <c r="K1051" s="35"/>
      <c r="M1051" s="2"/>
    </row>
    <row r="1052" spans="2:13" ht="24.95" customHeight="1" x14ac:dyDescent="0.2">
      <c r="B1052" s="175" t="s">
        <v>9</v>
      </c>
      <c r="C1052" s="206">
        <v>3574</v>
      </c>
      <c r="D1052" s="206">
        <v>284</v>
      </c>
      <c r="E1052" s="209">
        <v>3858</v>
      </c>
      <c r="F1052" s="206">
        <v>8546</v>
      </c>
      <c r="G1052" s="206">
        <v>828</v>
      </c>
      <c r="H1052" s="210">
        <v>9374</v>
      </c>
      <c r="I1052" s="211">
        <v>0.18419596560000001</v>
      </c>
      <c r="J1052" s="212">
        <v>2.4297563504405999</v>
      </c>
      <c r="K1052" s="35"/>
      <c r="M1052" s="2"/>
    </row>
    <row r="1053" spans="2:13" ht="24.95" customHeight="1" x14ac:dyDescent="0.2">
      <c r="B1053" s="175" t="s">
        <v>10</v>
      </c>
      <c r="C1053" s="206">
        <v>1639</v>
      </c>
      <c r="D1053" s="206">
        <v>5</v>
      </c>
      <c r="E1053" s="209">
        <v>1644</v>
      </c>
      <c r="F1053" s="206">
        <v>2899</v>
      </c>
      <c r="G1053" s="206">
        <v>6</v>
      </c>
      <c r="H1053" s="210">
        <v>2905</v>
      </c>
      <c r="I1053" s="211">
        <v>0.15843497149999999</v>
      </c>
      <c r="J1053" s="212">
        <v>1.7670316301703</v>
      </c>
      <c r="K1053" s="35"/>
      <c r="M1053" s="2"/>
    </row>
    <row r="1054" spans="2:13" ht="24.95" customHeight="1" x14ac:dyDescent="0.2">
      <c r="B1054" s="175" t="s">
        <v>11</v>
      </c>
      <c r="C1054" s="206">
        <v>2495</v>
      </c>
      <c r="D1054" s="206">
        <v>108</v>
      </c>
      <c r="E1054" s="209">
        <v>2603</v>
      </c>
      <c r="F1054" s="206">
        <v>6636</v>
      </c>
      <c r="G1054" s="206">
        <v>108</v>
      </c>
      <c r="H1054" s="210">
        <v>6744</v>
      </c>
      <c r="I1054" s="211">
        <v>0.1969257109</v>
      </c>
      <c r="J1054" s="212">
        <v>2.5908567038033001</v>
      </c>
      <c r="K1054" s="35"/>
      <c r="M1054" s="36"/>
    </row>
    <row r="1055" spans="2:13" ht="24.95" customHeight="1" x14ac:dyDescent="0.2">
      <c r="B1055" s="175" t="s">
        <v>12</v>
      </c>
      <c r="C1055" s="206">
        <v>292</v>
      </c>
      <c r="D1055" s="206">
        <v>174</v>
      </c>
      <c r="E1055" s="209">
        <v>466</v>
      </c>
      <c r="F1055" s="206">
        <v>292</v>
      </c>
      <c r="G1055" s="206">
        <v>174</v>
      </c>
      <c r="H1055" s="210">
        <v>466</v>
      </c>
      <c r="I1055" s="211">
        <v>0.1118302756</v>
      </c>
      <c r="J1055" s="212">
        <v>1</v>
      </c>
      <c r="K1055" s="35"/>
      <c r="M1055" s="36"/>
    </row>
    <row r="1056" spans="2:13" ht="24.95" customHeight="1" x14ac:dyDescent="0.2">
      <c r="B1056" s="176" t="s">
        <v>14</v>
      </c>
      <c r="C1056" s="195">
        <v>39877</v>
      </c>
      <c r="D1056" s="195">
        <v>28845</v>
      </c>
      <c r="E1056" s="213">
        <v>68722</v>
      </c>
      <c r="F1056" s="195">
        <v>82429</v>
      </c>
      <c r="G1056" s="195">
        <v>33772</v>
      </c>
      <c r="H1056" s="214">
        <v>116201</v>
      </c>
      <c r="I1056" s="215">
        <v>0.28387889999999999</v>
      </c>
      <c r="J1056" s="216">
        <v>1.6908850149879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2" t="s">
        <v>169</v>
      </c>
      <c r="C1070" s="232"/>
      <c r="D1070" s="232"/>
      <c r="E1070" s="232"/>
      <c r="F1070" s="232"/>
      <c r="G1070" s="232"/>
      <c r="H1070" s="232"/>
      <c r="I1070" s="232"/>
      <c r="J1070" s="232"/>
      <c r="K1070" s="232"/>
      <c r="L1070" s="232"/>
      <c r="M1070" s="232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7" t="s">
        <v>13</v>
      </c>
      <c r="C1072" s="227"/>
      <c r="D1072" s="227"/>
      <c r="E1072" s="227"/>
      <c r="F1072" s="227"/>
      <c r="G1072" s="227"/>
      <c r="H1072" s="227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2" t="s">
        <v>62</v>
      </c>
      <c r="D1073" s="222"/>
      <c r="E1073" s="222" t="s">
        <v>63</v>
      </c>
      <c r="F1073" s="222"/>
      <c r="G1073" s="222" t="s">
        <v>0</v>
      </c>
      <c r="H1073" s="222"/>
      <c r="I1073" s="28"/>
      <c r="J1073" s="28"/>
      <c r="K1073" s="28"/>
      <c r="L1073" s="28"/>
    </row>
    <row r="1074" spans="2:12" ht="24.95" customHeight="1" x14ac:dyDescent="0.2">
      <c r="B1074" s="202" t="s">
        <v>176</v>
      </c>
      <c r="C1074" s="221">
        <v>35137</v>
      </c>
      <c r="D1074" s="221"/>
      <c r="E1074" s="221">
        <v>27700</v>
      </c>
      <c r="F1074" s="221"/>
      <c r="G1074" s="220">
        <v>62837</v>
      </c>
      <c r="H1074" s="231"/>
      <c r="I1074" s="28"/>
      <c r="J1074" s="28"/>
      <c r="K1074" s="28"/>
      <c r="L1074" s="28"/>
    </row>
    <row r="1075" spans="2:12" ht="24.95" customHeight="1" x14ac:dyDescent="0.2">
      <c r="B1075" s="202" t="s">
        <v>156</v>
      </c>
      <c r="C1075" s="218">
        <v>39877</v>
      </c>
      <c r="D1075" s="218"/>
      <c r="E1075" s="218">
        <v>28845</v>
      </c>
      <c r="F1075" s="218"/>
      <c r="G1075" s="220">
        <v>68722</v>
      </c>
      <c r="H1075" s="231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3">
        <f>(C1075-C1074)/C1074</f>
        <v>0.13490053220252154</v>
      </c>
      <c r="D1076" s="223"/>
      <c r="E1076" s="223">
        <f>(E1075-E1074)/E1074</f>
        <v>4.1335740072202164E-2</v>
      </c>
      <c r="F1076" s="223"/>
      <c r="G1076" s="223">
        <f>(G1075-G1074)/G1074</f>
        <v>9.3655012174355873E-2</v>
      </c>
      <c r="H1076" s="223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9" t="s">
        <v>15</v>
      </c>
      <c r="C1087" s="229"/>
      <c r="D1087" s="229"/>
      <c r="E1087" s="229"/>
      <c r="F1087" s="229"/>
      <c r="G1087" s="229"/>
      <c r="H1087" s="229"/>
      <c r="I1087" s="229"/>
      <c r="J1087" s="229"/>
    </row>
    <row r="1088" spans="2:12" ht="24.95" customHeight="1" x14ac:dyDescent="0.2">
      <c r="B1088" s="97" t="s">
        <v>35</v>
      </c>
      <c r="C1088" s="224" t="s">
        <v>64</v>
      </c>
      <c r="D1088" s="224"/>
      <c r="E1088" s="224" t="s">
        <v>65</v>
      </c>
      <c r="F1088" s="224"/>
      <c r="G1088" s="224" t="s">
        <v>1</v>
      </c>
      <c r="H1088" s="224"/>
      <c r="I1088" s="224" t="s">
        <v>18</v>
      </c>
      <c r="J1088" s="224"/>
      <c r="L1088" s="29"/>
    </row>
    <row r="1089" spans="2:13" ht="24.95" customHeight="1" x14ac:dyDescent="0.2">
      <c r="B1089" s="202" t="s">
        <v>176</v>
      </c>
      <c r="C1089" s="270">
        <v>81621</v>
      </c>
      <c r="D1089" s="270"/>
      <c r="E1089" s="270">
        <v>35564</v>
      </c>
      <c r="F1089" s="270"/>
      <c r="G1089" s="220">
        <v>117185</v>
      </c>
      <c r="H1089" s="220"/>
      <c r="I1089" s="280">
        <v>0.32187551330000003</v>
      </c>
      <c r="J1089" s="231"/>
    </row>
    <row r="1090" spans="2:13" ht="24.95" customHeight="1" x14ac:dyDescent="0.2">
      <c r="B1090" s="202" t="s">
        <v>156</v>
      </c>
      <c r="C1090" s="270">
        <v>82429</v>
      </c>
      <c r="D1090" s="270"/>
      <c r="E1090" s="270">
        <v>33772</v>
      </c>
      <c r="F1090" s="270"/>
      <c r="G1090" s="220">
        <v>116201</v>
      </c>
      <c r="H1090" s="220"/>
      <c r="I1090" s="280">
        <v>0.28387889999999999</v>
      </c>
      <c r="J1090" s="231"/>
    </row>
    <row r="1091" spans="2:13" ht="24.95" customHeight="1" x14ac:dyDescent="0.2">
      <c r="B1091" s="75" t="s">
        <v>43</v>
      </c>
      <c r="C1091" s="225">
        <f>(C1090-C1089)/C1089</f>
        <v>9.8994131412259104E-3</v>
      </c>
      <c r="D1091" s="225"/>
      <c r="E1091" s="225">
        <f>(E1090-E1089)/E1089</f>
        <v>-5.0388032842199976E-2</v>
      </c>
      <c r="F1091" s="225"/>
      <c r="G1091" s="225">
        <f>(G1090-G1089)/G1089</f>
        <v>-8.3969791355548926E-3</v>
      </c>
      <c r="H1091" s="225"/>
      <c r="I1091" s="225">
        <f>(I1090-I1089)/I1089</f>
        <v>-0.11804754238818338</v>
      </c>
      <c r="J1091" s="225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8" t="s">
        <v>170</v>
      </c>
      <c r="C1103" s="248"/>
      <c r="D1103" s="248"/>
      <c r="E1103" s="248"/>
      <c r="F1103" s="248"/>
      <c r="G1103" s="248"/>
      <c r="H1103" s="248"/>
      <c r="I1103" s="248"/>
      <c r="J1103" s="248"/>
      <c r="K1103" s="248"/>
      <c r="L1103" s="248"/>
      <c r="M1103" s="248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7" t="s">
        <v>13</v>
      </c>
      <c r="C1105" s="227"/>
      <c r="D1105" s="227"/>
      <c r="E1105" s="227"/>
      <c r="F1105" s="227"/>
      <c r="G1105" s="227"/>
      <c r="H1105" s="227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2" t="s">
        <v>62</v>
      </c>
      <c r="D1106" s="222"/>
      <c r="E1106" s="222" t="s">
        <v>109</v>
      </c>
      <c r="F1106" s="222"/>
      <c r="G1106" s="222" t="s">
        <v>0</v>
      </c>
      <c r="H1106" s="222"/>
      <c r="I1106" s="28"/>
      <c r="J1106" s="28"/>
      <c r="K1106" s="28"/>
      <c r="L1106" s="28"/>
    </row>
    <row r="1107" spans="2:15" ht="24.95" customHeight="1" x14ac:dyDescent="0.2">
      <c r="B1107" s="202" t="s">
        <v>159</v>
      </c>
      <c r="C1107" s="270">
        <v>149705</v>
      </c>
      <c r="D1107" s="270"/>
      <c r="E1107" s="270">
        <v>151072</v>
      </c>
      <c r="F1107" s="270"/>
      <c r="G1107" s="220">
        <v>300777</v>
      </c>
      <c r="H1107" s="231"/>
      <c r="I1107" s="28"/>
      <c r="J1107" s="28"/>
      <c r="K1107" s="28"/>
      <c r="L1107" s="28"/>
    </row>
    <row r="1108" spans="2:15" ht="24.95" customHeight="1" x14ac:dyDescent="0.2">
      <c r="B1108" s="202" t="s">
        <v>160</v>
      </c>
      <c r="C1108" s="218">
        <v>174459</v>
      </c>
      <c r="D1108" s="218"/>
      <c r="E1108" s="218">
        <v>177437</v>
      </c>
      <c r="F1108" s="218"/>
      <c r="G1108" s="220">
        <v>351896</v>
      </c>
      <c r="H1108" s="231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3">
        <f>(C1108-C1107)/C1107</f>
        <v>0.16535185865535554</v>
      </c>
      <c r="D1109" s="223"/>
      <c r="E1109" s="223">
        <f>(E1108-E1107)/E1107</f>
        <v>0.17451943444185553</v>
      </c>
      <c r="F1109" s="223"/>
      <c r="G1109" s="223">
        <f>(G1108-G1107)/G1107</f>
        <v>0.16995647938505937</v>
      </c>
      <c r="H1109" s="223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9" t="s">
        <v>15</v>
      </c>
      <c r="C1131" s="229"/>
      <c r="D1131" s="229"/>
      <c r="E1131" s="229"/>
      <c r="F1131" s="229"/>
      <c r="G1131" s="229"/>
      <c r="H1131" s="229"/>
      <c r="I1131" s="229"/>
      <c r="J1131" s="229"/>
    </row>
    <row r="1132" spans="2:15" ht="24.95" customHeight="1" x14ac:dyDescent="0.2">
      <c r="B1132" s="97" t="s">
        <v>35</v>
      </c>
      <c r="C1132" s="224" t="s">
        <v>111</v>
      </c>
      <c r="D1132" s="224"/>
      <c r="E1132" s="224" t="s">
        <v>110</v>
      </c>
      <c r="F1132" s="224"/>
      <c r="G1132" s="224" t="s">
        <v>42</v>
      </c>
      <c r="H1132" s="224"/>
      <c r="I1132" s="224" t="s">
        <v>18</v>
      </c>
      <c r="J1132" s="224"/>
      <c r="L1132" s="29"/>
    </row>
    <row r="1133" spans="2:15" ht="24.95" customHeight="1" x14ac:dyDescent="0.2">
      <c r="B1133" s="202" t="s">
        <v>159</v>
      </c>
      <c r="C1133" s="270">
        <v>299152</v>
      </c>
      <c r="D1133" s="270"/>
      <c r="E1133" s="270">
        <v>175166</v>
      </c>
      <c r="F1133" s="270"/>
      <c r="G1133" s="220">
        <v>474318</v>
      </c>
      <c r="H1133" s="220"/>
      <c r="I1133" s="280">
        <v>0.21666950532966001</v>
      </c>
      <c r="J1133" s="231"/>
    </row>
    <row r="1134" spans="2:15" ht="24.95" customHeight="1" x14ac:dyDescent="0.2">
      <c r="B1134" s="202" t="s">
        <v>160</v>
      </c>
      <c r="C1134" s="218">
        <v>331297</v>
      </c>
      <c r="D1134" s="218"/>
      <c r="E1134" s="218">
        <v>197840</v>
      </c>
      <c r="F1134" s="218"/>
      <c r="G1134" s="220">
        <v>529137</v>
      </c>
      <c r="H1134" s="220"/>
      <c r="I1134" s="219">
        <v>0.20594419446573001</v>
      </c>
      <c r="J1134" s="219"/>
    </row>
    <row r="1135" spans="2:15" ht="24.95" customHeight="1" x14ac:dyDescent="0.2">
      <c r="B1135" s="75" t="s">
        <v>43</v>
      </c>
      <c r="C1135" s="225">
        <f>(C1134-C1133)/C1133</f>
        <v>0.10745373589345884</v>
      </c>
      <c r="D1135" s="225"/>
      <c r="E1135" s="225">
        <f>(E1134-E1133)/E1133</f>
        <v>0.12944292842218239</v>
      </c>
      <c r="F1135" s="225"/>
      <c r="G1135" s="225">
        <f>(G1134-G1133)/G1133</f>
        <v>0.11557436150430724</v>
      </c>
      <c r="H1135" s="225"/>
      <c r="I1135" s="225">
        <f>(I1134-I1133)/I1133</f>
        <v>-4.9500786220984673E-2</v>
      </c>
      <c r="J1135" s="225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17" t="s">
        <v>121</v>
      </c>
      <c r="C1165" s="217"/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17" t="s">
        <v>95</v>
      </c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8" t="s">
        <v>93</v>
      </c>
      <c r="C1169" s="228"/>
      <c r="D1169" s="228"/>
      <c r="E1169" s="228"/>
      <c r="F1169" s="228"/>
      <c r="G1169" s="228"/>
      <c r="H1169" s="228"/>
      <c r="I1169" s="228"/>
      <c r="J1169" s="228"/>
    </row>
    <row r="1170" spans="2:14" ht="24.95" customHeight="1" x14ac:dyDescent="0.2">
      <c r="B1170" s="261" t="s">
        <v>36</v>
      </c>
      <c r="C1170" s="226" t="s">
        <v>47</v>
      </c>
      <c r="D1170" s="226"/>
      <c r="E1170" s="226"/>
      <c r="F1170" s="226" t="s">
        <v>48</v>
      </c>
      <c r="G1170" s="226"/>
      <c r="H1170" s="226"/>
      <c r="I1170" s="93" t="s">
        <v>52</v>
      </c>
      <c r="J1170" s="95" t="s">
        <v>53</v>
      </c>
      <c r="M1170" s="2"/>
    </row>
    <row r="1171" spans="2:14" ht="24.95" customHeight="1" x14ac:dyDescent="0.2">
      <c r="B1171" s="262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5" t="s">
        <v>113</v>
      </c>
      <c r="C1172" s="206">
        <v>9174</v>
      </c>
      <c r="D1172" s="206">
        <v>0</v>
      </c>
      <c r="E1172" s="209">
        <v>9174</v>
      </c>
      <c r="F1172" s="206">
        <v>19580</v>
      </c>
      <c r="G1172" s="206">
        <v>0</v>
      </c>
      <c r="H1172" s="210">
        <v>19580</v>
      </c>
      <c r="I1172" s="211">
        <v>0.11065318189999999</v>
      </c>
      <c r="J1172" s="212">
        <v>2.1342925659472001</v>
      </c>
      <c r="K1172" s="35"/>
      <c r="M1172" s="2"/>
    </row>
    <row r="1173" spans="2:14" ht="24.95" customHeight="1" x14ac:dyDescent="0.2">
      <c r="B1173" s="175" t="s">
        <v>5</v>
      </c>
      <c r="C1173" s="206">
        <v>6400</v>
      </c>
      <c r="D1173" s="206">
        <v>3565</v>
      </c>
      <c r="E1173" s="209">
        <v>9965</v>
      </c>
      <c r="F1173" s="206">
        <v>16752</v>
      </c>
      <c r="G1173" s="206">
        <v>7775</v>
      </c>
      <c r="H1173" s="210">
        <v>24527</v>
      </c>
      <c r="I1173" s="211">
        <v>0.30180084899999998</v>
      </c>
      <c r="J1173" s="212">
        <v>2.4613146011039002</v>
      </c>
      <c r="K1173" s="35"/>
      <c r="M1173" s="2"/>
    </row>
    <row r="1174" spans="2:14" ht="24.95" customHeight="1" x14ac:dyDescent="0.2">
      <c r="B1174" s="175" t="s">
        <v>22</v>
      </c>
      <c r="C1174" s="206">
        <v>11430</v>
      </c>
      <c r="D1174" s="206">
        <v>2697</v>
      </c>
      <c r="E1174" s="209">
        <v>14127</v>
      </c>
      <c r="F1174" s="206">
        <v>25968</v>
      </c>
      <c r="G1174" s="206">
        <v>5627</v>
      </c>
      <c r="H1174" s="210">
        <v>31595</v>
      </c>
      <c r="I1174" s="211">
        <v>0.28594110760000002</v>
      </c>
      <c r="J1174" s="212">
        <v>2.2364974870815</v>
      </c>
      <c r="K1174" s="35"/>
      <c r="M1174" s="2"/>
    </row>
    <row r="1175" spans="2:14" ht="24.95" customHeight="1" x14ac:dyDescent="0.2">
      <c r="B1175" s="175" t="s">
        <v>7</v>
      </c>
      <c r="C1175" s="206">
        <v>1121</v>
      </c>
      <c r="D1175" s="206">
        <v>120</v>
      </c>
      <c r="E1175" s="209">
        <v>1241</v>
      </c>
      <c r="F1175" s="206">
        <v>5122</v>
      </c>
      <c r="G1175" s="206">
        <v>721</v>
      </c>
      <c r="H1175" s="210">
        <v>5843</v>
      </c>
      <c r="I1175" s="211">
        <v>0.36365535830000001</v>
      </c>
      <c r="J1175" s="212">
        <v>4.7082997582594999</v>
      </c>
      <c r="K1175" s="35"/>
      <c r="M1175" s="2"/>
    </row>
    <row r="1176" spans="2:14" ht="24.95" customHeight="1" x14ac:dyDescent="0.2">
      <c r="B1176" s="175" t="s">
        <v>8</v>
      </c>
      <c r="C1176" s="206">
        <v>4741</v>
      </c>
      <c r="D1176" s="206">
        <v>3808</v>
      </c>
      <c r="E1176" s="209">
        <v>8549</v>
      </c>
      <c r="F1176" s="206">
        <v>14456</v>
      </c>
      <c r="G1176" s="206">
        <v>9093</v>
      </c>
      <c r="H1176" s="210">
        <v>23549</v>
      </c>
      <c r="I1176" s="211">
        <v>0.32233606819999999</v>
      </c>
      <c r="J1176" s="212">
        <v>2.7545911802549998</v>
      </c>
      <c r="K1176" s="35"/>
      <c r="M1176" s="2"/>
    </row>
    <row r="1177" spans="2:14" ht="24.95" customHeight="1" x14ac:dyDescent="0.2">
      <c r="B1177" s="175" t="s">
        <v>9</v>
      </c>
      <c r="C1177" s="206">
        <v>8049</v>
      </c>
      <c r="D1177" s="206">
        <v>159</v>
      </c>
      <c r="E1177" s="209">
        <v>8208</v>
      </c>
      <c r="F1177" s="206">
        <v>21029</v>
      </c>
      <c r="G1177" s="206">
        <v>318</v>
      </c>
      <c r="H1177" s="210">
        <v>21347</v>
      </c>
      <c r="I1177" s="211">
        <v>0.17583622239999999</v>
      </c>
      <c r="J1177" s="212">
        <v>2.6007553606238001</v>
      </c>
      <c r="K1177" s="35"/>
      <c r="M1177" s="2"/>
    </row>
    <row r="1178" spans="2:14" ht="24.95" customHeight="1" x14ac:dyDescent="0.2">
      <c r="B1178" s="175" t="s">
        <v>10</v>
      </c>
      <c r="C1178" s="206">
        <v>2775</v>
      </c>
      <c r="D1178" s="206">
        <v>833</v>
      </c>
      <c r="E1178" s="209">
        <v>3608</v>
      </c>
      <c r="F1178" s="206">
        <v>6845</v>
      </c>
      <c r="G1178" s="206">
        <v>1666</v>
      </c>
      <c r="H1178" s="210">
        <v>8511</v>
      </c>
      <c r="I1178" s="211">
        <v>0.23001089929999999</v>
      </c>
      <c r="J1178" s="212">
        <v>2.3589246119734</v>
      </c>
      <c r="K1178" s="35"/>
      <c r="M1178" s="2"/>
    </row>
    <row r="1179" spans="2:14" ht="24.95" customHeight="1" x14ac:dyDescent="0.2">
      <c r="B1179" s="175" t="s">
        <v>11</v>
      </c>
      <c r="C1179" s="206">
        <v>4647</v>
      </c>
      <c r="D1179" s="206">
        <v>2152</v>
      </c>
      <c r="E1179" s="209">
        <v>6799</v>
      </c>
      <c r="F1179" s="206">
        <v>13482</v>
      </c>
      <c r="G1179" s="206">
        <v>5795</v>
      </c>
      <c r="H1179" s="210">
        <v>19277</v>
      </c>
      <c r="I1179" s="211">
        <v>0.45161738940000001</v>
      </c>
      <c r="J1179" s="212">
        <v>2.8352698926312998</v>
      </c>
      <c r="K1179" s="35"/>
      <c r="M1179" s="36"/>
    </row>
    <row r="1180" spans="2:14" ht="24.95" customHeight="1" x14ac:dyDescent="0.2">
      <c r="B1180" s="175" t="s">
        <v>12</v>
      </c>
      <c r="C1180" s="206">
        <v>4745</v>
      </c>
      <c r="D1180" s="206">
        <v>302</v>
      </c>
      <c r="E1180" s="209">
        <v>5047</v>
      </c>
      <c r="F1180" s="206">
        <v>6286</v>
      </c>
      <c r="G1180" s="206">
        <v>1209</v>
      </c>
      <c r="H1180" s="210">
        <v>7495</v>
      </c>
      <c r="I1180" s="211">
        <v>0.14778700989999999</v>
      </c>
      <c r="J1180" s="212">
        <v>1.4850406181889999</v>
      </c>
      <c r="K1180" s="35"/>
      <c r="M1180" s="36"/>
    </row>
    <row r="1181" spans="2:14" ht="24.95" customHeight="1" x14ac:dyDescent="0.2">
      <c r="B1181" s="176" t="s">
        <v>14</v>
      </c>
      <c r="C1181" s="195">
        <v>53082</v>
      </c>
      <c r="D1181" s="195">
        <v>13636</v>
      </c>
      <c r="E1181" s="213">
        <v>66718</v>
      </c>
      <c r="F1181" s="195">
        <v>129520</v>
      </c>
      <c r="G1181" s="195">
        <v>32204</v>
      </c>
      <c r="H1181" s="214">
        <v>161724</v>
      </c>
      <c r="I1181" s="215">
        <v>0.2278951421</v>
      </c>
      <c r="J1181" s="216">
        <v>2.4239935249858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2" t="s">
        <v>171</v>
      </c>
      <c r="C1195" s="232"/>
      <c r="D1195" s="232"/>
      <c r="E1195" s="232"/>
      <c r="F1195" s="232"/>
      <c r="G1195" s="232"/>
      <c r="H1195" s="232"/>
      <c r="I1195" s="232"/>
      <c r="J1195" s="232"/>
      <c r="K1195" s="232"/>
      <c r="L1195" s="232"/>
      <c r="M1195" s="232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7" t="s">
        <v>13</v>
      </c>
      <c r="C1197" s="227"/>
      <c r="D1197" s="227"/>
      <c r="E1197" s="227"/>
      <c r="F1197" s="227"/>
      <c r="G1197" s="227"/>
      <c r="H1197" s="227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2" t="s">
        <v>62</v>
      </c>
      <c r="D1198" s="222"/>
      <c r="E1198" s="222" t="s">
        <v>63</v>
      </c>
      <c r="F1198" s="222"/>
      <c r="G1198" s="222" t="s">
        <v>0</v>
      </c>
      <c r="H1198" s="222"/>
      <c r="I1198" s="28"/>
      <c r="J1198" s="28"/>
      <c r="K1198" s="28"/>
      <c r="L1198" s="28"/>
    </row>
    <row r="1199" spans="2:13" ht="24.95" customHeight="1" x14ac:dyDescent="0.2">
      <c r="B1199" s="202" t="s">
        <v>176</v>
      </c>
      <c r="C1199" s="221">
        <v>53412</v>
      </c>
      <c r="D1199" s="221"/>
      <c r="E1199" s="221">
        <v>14426</v>
      </c>
      <c r="F1199" s="221"/>
      <c r="G1199" s="220">
        <v>67838</v>
      </c>
      <c r="H1199" s="231"/>
      <c r="I1199" s="28"/>
      <c r="J1199" s="28"/>
      <c r="K1199" s="28"/>
      <c r="L1199" s="28"/>
    </row>
    <row r="1200" spans="2:13" ht="24.95" customHeight="1" x14ac:dyDescent="0.2">
      <c r="B1200" s="202" t="s">
        <v>156</v>
      </c>
      <c r="C1200" s="218">
        <v>53082</v>
      </c>
      <c r="D1200" s="218"/>
      <c r="E1200" s="218">
        <v>13636</v>
      </c>
      <c r="F1200" s="218"/>
      <c r="G1200" s="220">
        <v>66718</v>
      </c>
      <c r="H1200" s="231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3">
        <f>(C1200-C1199)/C1199</f>
        <v>-6.1783868793529543E-3</v>
      </c>
      <c r="D1201" s="223"/>
      <c r="E1201" s="223">
        <f>(E1200-E1199)/E1199</f>
        <v>-5.4762234853736311E-2</v>
      </c>
      <c r="F1201" s="223"/>
      <c r="G1201" s="223">
        <f>(G1200-G1199)/G1199</f>
        <v>-1.6509920693416669E-2</v>
      </c>
      <c r="H1201" s="223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9" t="s">
        <v>15</v>
      </c>
      <c r="C1212" s="229"/>
      <c r="D1212" s="229"/>
      <c r="E1212" s="229"/>
      <c r="F1212" s="229"/>
      <c r="G1212" s="229"/>
      <c r="H1212" s="229"/>
      <c r="I1212" s="229"/>
      <c r="J1212" s="229"/>
    </row>
    <row r="1213" spans="2:12" ht="24.95" customHeight="1" x14ac:dyDescent="0.2">
      <c r="B1213" s="97" t="s">
        <v>35</v>
      </c>
      <c r="C1213" s="224" t="s">
        <v>64</v>
      </c>
      <c r="D1213" s="224"/>
      <c r="E1213" s="224" t="s">
        <v>65</v>
      </c>
      <c r="F1213" s="224"/>
      <c r="G1213" s="224" t="s">
        <v>1</v>
      </c>
      <c r="H1213" s="224"/>
      <c r="I1213" s="224" t="s">
        <v>18</v>
      </c>
      <c r="J1213" s="224"/>
      <c r="L1213" s="29"/>
    </row>
    <row r="1214" spans="2:12" ht="24.95" customHeight="1" x14ac:dyDescent="0.2">
      <c r="B1214" s="202" t="s">
        <v>176</v>
      </c>
      <c r="C1214" s="270">
        <v>132434</v>
      </c>
      <c r="D1214" s="270"/>
      <c r="E1214" s="270">
        <v>26426</v>
      </c>
      <c r="F1214" s="270"/>
      <c r="G1214" s="220">
        <v>158860</v>
      </c>
      <c r="H1214" s="220"/>
      <c r="I1214" s="280">
        <v>0.27861740019999998</v>
      </c>
      <c r="J1214" s="231"/>
    </row>
    <row r="1215" spans="2:12" ht="24.95" customHeight="1" x14ac:dyDescent="0.2">
      <c r="B1215" s="202" t="s">
        <v>156</v>
      </c>
      <c r="C1215" s="270">
        <v>129520</v>
      </c>
      <c r="D1215" s="270"/>
      <c r="E1215" s="270">
        <v>32204</v>
      </c>
      <c r="F1215" s="270"/>
      <c r="G1215" s="220">
        <v>161724</v>
      </c>
      <c r="H1215" s="220"/>
      <c r="I1215" s="280">
        <v>0.2278951421</v>
      </c>
      <c r="J1215" s="231"/>
    </row>
    <row r="1216" spans="2:12" ht="24.95" customHeight="1" x14ac:dyDescent="0.2">
      <c r="B1216" s="75" t="s">
        <v>43</v>
      </c>
      <c r="C1216" s="225">
        <f>(C1215-C1214)/C1214</f>
        <v>-2.2003413020825469E-2</v>
      </c>
      <c r="D1216" s="225"/>
      <c r="E1216" s="225">
        <f>(E1215-E1214)/E1214</f>
        <v>0.21864830091576479</v>
      </c>
      <c r="F1216" s="225"/>
      <c r="G1216" s="225">
        <f>(G1215-G1214)/G1214</f>
        <v>1.8028452725670403E-2</v>
      </c>
      <c r="H1216" s="225"/>
      <c r="I1216" s="225">
        <f>(I1215-I1214)/I1214</f>
        <v>-0.18204985784660258</v>
      </c>
      <c r="J1216" s="225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48" t="s">
        <v>172</v>
      </c>
      <c r="C1227" s="248"/>
      <c r="D1227" s="248"/>
      <c r="E1227" s="248"/>
      <c r="F1227" s="248"/>
      <c r="G1227" s="248"/>
      <c r="H1227" s="248"/>
      <c r="I1227" s="248"/>
      <c r="J1227" s="248"/>
      <c r="K1227" s="248"/>
      <c r="L1227" s="248"/>
      <c r="M1227" s="248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2" t="s">
        <v>13</v>
      </c>
      <c r="C1229" s="272"/>
      <c r="D1229" s="272"/>
      <c r="E1229" s="272"/>
      <c r="F1229" s="272"/>
      <c r="G1229" s="272"/>
      <c r="H1229" s="272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3" t="s">
        <v>51</v>
      </c>
      <c r="D1230" s="233"/>
      <c r="E1230" s="233" t="s">
        <v>50</v>
      </c>
      <c r="F1230" s="233"/>
      <c r="G1230" s="233" t="s">
        <v>0</v>
      </c>
      <c r="H1230" s="233"/>
    </row>
    <row r="1231" spans="2:14" ht="24.95" customHeight="1" x14ac:dyDescent="0.2">
      <c r="B1231" s="202" t="s">
        <v>159</v>
      </c>
      <c r="C1231" s="270">
        <v>251583</v>
      </c>
      <c r="D1231" s="270"/>
      <c r="E1231" s="270">
        <v>55582</v>
      </c>
      <c r="F1231" s="270"/>
      <c r="G1231" s="220">
        <v>307165</v>
      </c>
      <c r="H1231" s="231"/>
    </row>
    <row r="1232" spans="2:14" ht="24.95" customHeight="1" x14ac:dyDescent="0.2">
      <c r="B1232" s="202" t="s">
        <v>160</v>
      </c>
      <c r="C1232" s="218">
        <v>303906</v>
      </c>
      <c r="D1232" s="218"/>
      <c r="E1232" s="218">
        <v>61311</v>
      </c>
      <c r="F1232" s="218"/>
      <c r="G1232" s="220">
        <v>365217</v>
      </c>
      <c r="H1232" s="231"/>
    </row>
    <row r="1233" spans="2:8" ht="24.95" customHeight="1" x14ac:dyDescent="0.2">
      <c r="B1233" s="78" t="s">
        <v>43</v>
      </c>
      <c r="C1233" s="223">
        <f>(C1232-C1231)/C1231</f>
        <v>0.20797510165631222</v>
      </c>
      <c r="D1233" s="223"/>
      <c r="E1233" s="223">
        <f>(E1232-E1231)/E1231</f>
        <v>0.10307293728185384</v>
      </c>
      <c r="F1233" s="223"/>
      <c r="G1233" s="223">
        <f>(G1232-G1231)/G1231</f>
        <v>0.18899288655934107</v>
      </c>
      <c r="H1233" s="223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9" t="s">
        <v>15</v>
      </c>
      <c r="C1255" s="229"/>
      <c r="D1255" s="229"/>
      <c r="E1255" s="229"/>
      <c r="F1255" s="229"/>
      <c r="G1255" s="229"/>
      <c r="H1255" s="229"/>
      <c r="I1255" s="229"/>
      <c r="J1255" s="229"/>
      <c r="K1255" s="80"/>
    </row>
    <row r="1256" spans="2:12" ht="24.95" customHeight="1" x14ac:dyDescent="0.2">
      <c r="B1256" s="97" t="s">
        <v>35</v>
      </c>
      <c r="C1256" s="224" t="s">
        <v>40</v>
      </c>
      <c r="D1256" s="224"/>
      <c r="E1256" s="224" t="s">
        <v>41</v>
      </c>
      <c r="F1256" s="224"/>
      <c r="G1256" s="224" t="s">
        <v>42</v>
      </c>
      <c r="H1256" s="224"/>
      <c r="I1256" s="224" t="s">
        <v>89</v>
      </c>
      <c r="J1256" s="224"/>
      <c r="L1256" s="29"/>
    </row>
    <row r="1257" spans="2:12" ht="24.95" customHeight="1" x14ac:dyDescent="0.2">
      <c r="B1257" s="202" t="s">
        <v>159</v>
      </c>
      <c r="C1257" s="270">
        <v>543228</v>
      </c>
      <c r="D1257" s="270"/>
      <c r="E1257" s="270">
        <v>124417</v>
      </c>
      <c r="F1257" s="270"/>
      <c r="G1257" s="220">
        <v>667645</v>
      </c>
      <c r="H1257" s="220"/>
      <c r="I1257" s="280">
        <v>0.16922664181816</v>
      </c>
      <c r="J1257" s="231"/>
    </row>
    <row r="1258" spans="2:12" ht="24.95" customHeight="1" x14ac:dyDescent="0.2">
      <c r="B1258" s="202" t="s">
        <v>160</v>
      </c>
      <c r="C1258" s="218">
        <v>637878</v>
      </c>
      <c r="D1258" s="218"/>
      <c r="E1258" s="218">
        <v>137253</v>
      </c>
      <c r="F1258" s="218"/>
      <c r="G1258" s="220">
        <v>775131</v>
      </c>
      <c r="H1258" s="220"/>
      <c r="I1258" s="219">
        <v>0.15616405708400999</v>
      </c>
      <c r="J1258" s="219"/>
    </row>
    <row r="1259" spans="2:12" ht="24.95" customHeight="1" x14ac:dyDescent="0.2">
      <c r="B1259" s="75" t="s">
        <v>43</v>
      </c>
      <c r="C1259" s="225">
        <f>(C1258-C1257)/C1257</f>
        <v>0.17423623230024962</v>
      </c>
      <c r="D1259" s="225"/>
      <c r="E1259" s="225">
        <f>(E1258-E1257)/E1257</f>
        <v>0.10316918106046602</v>
      </c>
      <c r="F1259" s="225"/>
      <c r="G1259" s="225">
        <f>(G1258-G1257)/G1257</f>
        <v>0.16099274314942821</v>
      </c>
      <c r="H1259" s="225"/>
      <c r="I1259" s="225">
        <f>(I1258-I1257)/I1257</f>
        <v>-7.7189883305645315E-2</v>
      </c>
      <c r="J1259" s="225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17" t="s">
        <v>122</v>
      </c>
      <c r="C1289" s="217"/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17" t="s">
        <v>123</v>
      </c>
      <c r="C1291" s="217"/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8" t="s">
        <v>96</v>
      </c>
      <c r="C1293" s="228"/>
      <c r="D1293" s="228"/>
      <c r="E1293" s="228"/>
      <c r="F1293" s="228"/>
      <c r="G1293" s="228"/>
      <c r="H1293" s="228"/>
      <c r="I1293" s="228"/>
      <c r="J1293" s="228"/>
    </row>
    <row r="1294" spans="2:15" ht="24.95" customHeight="1" x14ac:dyDescent="0.2">
      <c r="B1294" s="261" t="s">
        <v>36</v>
      </c>
      <c r="C1294" s="226" t="s">
        <v>47</v>
      </c>
      <c r="D1294" s="226"/>
      <c r="E1294" s="226"/>
      <c r="F1294" s="226" t="s">
        <v>48</v>
      </c>
      <c r="G1294" s="226"/>
      <c r="H1294" s="226"/>
      <c r="I1294" s="93" t="s">
        <v>52</v>
      </c>
      <c r="J1294" s="95" t="s">
        <v>53</v>
      </c>
      <c r="M1294" s="2"/>
    </row>
    <row r="1295" spans="2:15" ht="24.95" customHeight="1" x14ac:dyDescent="0.2">
      <c r="B1295" s="262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5" t="s">
        <v>113</v>
      </c>
      <c r="C1296" s="206">
        <v>6981</v>
      </c>
      <c r="D1296" s="206">
        <v>148</v>
      </c>
      <c r="E1296" s="209">
        <v>7129</v>
      </c>
      <c r="F1296" s="206">
        <v>18133</v>
      </c>
      <c r="G1296" s="206">
        <v>264</v>
      </c>
      <c r="H1296" s="210">
        <v>18397</v>
      </c>
      <c r="I1296" s="211">
        <v>0.49064795459999999</v>
      </c>
      <c r="J1296" s="212">
        <v>2.5805863374947</v>
      </c>
      <c r="K1296" s="35"/>
      <c r="M1296" s="2"/>
    </row>
    <row r="1297" spans="2:14" ht="24.95" customHeight="1" x14ac:dyDescent="0.2">
      <c r="B1297" s="175" t="s">
        <v>5</v>
      </c>
      <c r="C1297" s="206">
        <v>6850</v>
      </c>
      <c r="D1297" s="206">
        <v>3959</v>
      </c>
      <c r="E1297" s="209">
        <v>10809</v>
      </c>
      <c r="F1297" s="206">
        <v>11638</v>
      </c>
      <c r="G1297" s="206">
        <v>5049</v>
      </c>
      <c r="H1297" s="210">
        <v>16687</v>
      </c>
      <c r="I1297" s="211">
        <v>0.42925863040000001</v>
      </c>
      <c r="J1297" s="212">
        <v>1.5438060875196999</v>
      </c>
      <c r="K1297" s="35"/>
      <c r="M1297" s="2"/>
    </row>
    <row r="1298" spans="2:14" ht="24.95" customHeight="1" x14ac:dyDescent="0.2">
      <c r="B1298" s="175" t="s">
        <v>22</v>
      </c>
      <c r="C1298" s="206">
        <v>5143</v>
      </c>
      <c r="D1298" s="206">
        <v>0</v>
      </c>
      <c r="E1298" s="209">
        <v>5143</v>
      </c>
      <c r="F1298" s="206">
        <v>13367</v>
      </c>
      <c r="G1298" s="206">
        <v>0</v>
      </c>
      <c r="H1298" s="210">
        <v>13367</v>
      </c>
      <c r="I1298" s="211">
        <v>0.3776390603</v>
      </c>
      <c r="J1298" s="212">
        <v>2.5990666925918999</v>
      </c>
      <c r="K1298" s="35"/>
      <c r="M1298" s="2"/>
    </row>
    <row r="1299" spans="2:14" ht="24.95" customHeight="1" x14ac:dyDescent="0.2">
      <c r="B1299" s="175" t="s">
        <v>7</v>
      </c>
      <c r="C1299" s="206">
        <v>992</v>
      </c>
      <c r="D1299" s="206">
        <v>116</v>
      </c>
      <c r="E1299" s="209">
        <v>1108</v>
      </c>
      <c r="F1299" s="206">
        <v>4120</v>
      </c>
      <c r="G1299" s="206">
        <v>231</v>
      </c>
      <c r="H1299" s="210">
        <v>4351</v>
      </c>
      <c r="I1299" s="211">
        <v>0.4091977805</v>
      </c>
      <c r="J1299" s="212">
        <v>3.9268953068591999</v>
      </c>
      <c r="K1299" s="35"/>
      <c r="M1299" s="2"/>
    </row>
    <row r="1300" spans="2:14" ht="24.95" customHeight="1" x14ac:dyDescent="0.2">
      <c r="B1300" s="175" t="s">
        <v>8</v>
      </c>
      <c r="C1300" s="206">
        <v>11131</v>
      </c>
      <c r="D1300" s="206">
        <v>5182</v>
      </c>
      <c r="E1300" s="209">
        <v>16313</v>
      </c>
      <c r="F1300" s="206">
        <v>24944</v>
      </c>
      <c r="G1300" s="206">
        <v>9074</v>
      </c>
      <c r="H1300" s="210">
        <v>34018</v>
      </c>
      <c r="I1300" s="211">
        <v>0.45391686910000001</v>
      </c>
      <c r="J1300" s="212">
        <v>2.0853307178324001</v>
      </c>
      <c r="K1300" s="35"/>
      <c r="M1300" s="2"/>
    </row>
    <row r="1301" spans="2:14" ht="24.95" customHeight="1" x14ac:dyDescent="0.2">
      <c r="B1301" s="175" t="s">
        <v>9</v>
      </c>
      <c r="C1301" s="206">
        <v>4827</v>
      </c>
      <c r="D1301" s="206">
        <v>373</v>
      </c>
      <c r="E1301" s="209">
        <v>5200</v>
      </c>
      <c r="F1301" s="206">
        <v>13187</v>
      </c>
      <c r="G1301" s="206">
        <v>1219</v>
      </c>
      <c r="H1301" s="210">
        <v>14406</v>
      </c>
      <c r="I1301" s="211">
        <v>0.3809095717</v>
      </c>
      <c r="J1301" s="212">
        <v>2.7703846153846001</v>
      </c>
      <c r="K1301" s="35"/>
      <c r="M1301" s="2"/>
    </row>
    <row r="1302" spans="2:14" ht="24.95" customHeight="1" x14ac:dyDescent="0.2">
      <c r="B1302" s="175" t="s">
        <v>10</v>
      </c>
      <c r="C1302" s="206">
        <v>1656</v>
      </c>
      <c r="D1302" s="206">
        <v>261</v>
      </c>
      <c r="E1302" s="209">
        <v>1917</v>
      </c>
      <c r="F1302" s="206">
        <v>6463</v>
      </c>
      <c r="G1302" s="206">
        <v>894</v>
      </c>
      <c r="H1302" s="210">
        <v>7357</v>
      </c>
      <c r="I1302" s="211">
        <v>0.3941042964</v>
      </c>
      <c r="J1302" s="212">
        <v>3.8377673448095999</v>
      </c>
      <c r="K1302" s="35"/>
      <c r="M1302" s="2"/>
    </row>
    <row r="1303" spans="2:14" ht="24.95" customHeight="1" x14ac:dyDescent="0.2">
      <c r="B1303" s="175" t="s">
        <v>11</v>
      </c>
      <c r="C1303" s="206">
        <v>3107</v>
      </c>
      <c r="D1303" s="206">
        <v>323</v>
      </c>
      <c r="E1303" s="209">
        <v>3430</v>
      </c>
      <c r="F1303" s="206">
        <v>5444</v>
      </c>
      <c r="G1303" s="206">
        <v>447</v>
      </c>
      <c r="H1303" s="210">
        <v>5891</v>
      </c>
      <c r="I1303" s="211">
        <v>0.26688257949999999</v>
      </c>
      <c r="J1303" s="212">
        <v>1.7174927113703</v>
      </c>
      <c r="K1303" s="35"/>
      <c r="M1303" s="36"/>
    </row>
    <row r="1304" spans="2:14" ht="24.95" customHeight="1" x14ac:dyDescent="0.2">
      <c r="B1304" s="175" t="s">
        <v>12</v>
      </c>
      <c r="C1304" s="206">
        <v>2941</v>
      </c>
      <c r="D1304" s="206">
        <v>230</v>
      </c>
      <c r="E1304" s="209">
        <v>3171</v>
      </c>
      <c r="F1304" s="206">
        <v>9466</v>
      </c>
      <c r="G1304" s="206">
        <v>460</v>
      </c>
      <c r="H1304" s="210">
        <v>9926</v>
      </c>
      <c r="I1304" s="211">
        <v>0.54547452880000002</v>
      </c>
      <c r="J1304" s="212">
        <v>3.1302428256071</v>
      </c>
      <c r="K1304" s="35"/>
      <c r="M1304" s="36"/>
    </row>
    <row r="1305" spans="2:14" ht="24.95" customHeight="1" x14ac:dyDescent="0.2">
      <c r="B1305" s="176" t="s">
        <v>14</v>
      </c>
      <c r="C1305" s="195">
        <v>43628</v>
      </c>
      <c r="D1305" s="195">
        <v>10592</v>
      </c>
      <c r="E1305" s="213">
        <v>54220</v>
      </c>
      <c r="F1305" s="195">
        <v>106762</v>
      </c>
      <c r="G1305" s="195">
        <v>17638</v>
      </c>
      <c r="H1305" s="214">
        <v>124400</v>
      </c>
      <c r="I1305" s="215">
        <v>0.42298565020000001</v>
      </c>
      <c r="J1305" s="216">
        <v>2.2943563260788999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2" t="s">
        <v>173</v>
      </c>
      <c r="C1319" s="232"/>
      <c r="D1319" s="232"/>
      <c r="E1319" s="232"/>
      <c r="F1319" s="232"/>
      <c r="G1319" s="232"/>
      <c r="H1319" s="232"/>
      <c r="I1319" s="232"/>
      <c r="J1319" s="232"/>
      <c r="K1319" s="232"/>
      <c r="L1319" s="232"/>
      <c r="M1319" s="232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7" t="s">
        <v>13</v>
      </c>
      <c r="C1321" s="227"/>
      <c r="D1321" s="227"/>
      <c r="E1321" s="227"/>
      <c r="F1321" s="227"/>
      <c r="G1321" s="227"/>
      <c r="H1321" s="227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2" t="s">
        <v>62</v>
      </c>
      <c r="D1322" s="222"/>
      <c r="E1322" s="222" t="s">
        <v>63</v>
      </c>
      <c r="F1322" s="222"/>
      <c r="G1322" s="222" t="s">
        <v>0</v>
      </c>
      <c r="H1322" s="222"/>
      <c r="I1322" s="28"/>
      <c r="J1322" s="28"/>
      <c r="K1322" s="28"/>
      <c r="L1322" s="28"/>
    </row>
    <row r="1323" spans="2:13" ht="24.95" customHeight="1" x14ac:dyDescent="0.2">
      <c r="B1323" s="202" t="s">
        <v>176</v>
      </c>
      <c r="C1323" s="270">
        <v>41304</v>
      </c>
      <c r="D1323" s="270"/>
      <c r="E1323" s="270">
        <v>10795</v>
      </c>
      <c r="F1323" s="270"/>
      <c r="G1323" s="220">
        <v>52099</v>
      </c>
      <c r="H1323" s="231"/>
      <c r="I1323" s="28"/>
      <c r="J1323" s="28"/>
      <c r="K1323" s="28"/>
      <c r="L1323" s="28"/>
    </row>
    <row r="1324" spans="2:13" ht="24.95" customHeight="1" x14ac:dyDescent="0.2">
      <c r="B1324" s="202" t="s">
        <v>156</v>
      </c>
      <c r="C1324" s="270">
        <v>43628</v>
      </c>
      <c r="D1324" s="270"/>
      <c r="E1324" s="270">
        <v>10592</v>
      </c>
      <c r="F1324" s="270"/>
      <c r="G1324" s="220">
        <v>54220</v>
      </c>
      <c r="H1324" s="231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3">
        <f>(C1324-C1323)/C1323</f>
        <v>5.6265736974627154E-2</v>
      </c>
      <c r="D1325" s="223"/>
      <c r="E1325" s="223">
        <f>(E1324-E1323)/E1323</f>
        <v>-1.8805002315886984E-2</v>
      </c>
      <c r="F1325" s="223"/>
      <c r="G1325" s="223">
        <f>(G1324-G1323)/G1323</f>
        <v>4.0710954144993185E-2</v>
      </c>
      <c r="H1325" s="223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9" t="s">
        <v>15</v>
      </c>
      <c r="C1336" s="229"/>
      <c r="D1336" s="229"/>
      <c r="E1336" s="229"/>
      <c r="F1336" s="229"/>
      <c r="G1336" s="229"/>
      <c r="H1336" s="229"/>
      <c r="I1336" s="229"/>
      <c r="J1336" s="229"/>
    </row>
    <row r="1337" spans="2:12" ht="24.95" customHeight="1" x14ac:dyDescent="0.2">
      <c r="B1337" s="97" t="s">
        <v>35</v>
      </c>
      <c r="C1337" s="224" t="s">
        <v>64</v>
      </c>
      <c r="D1337" s="224"/>
      <c r="E1337" s="224" t="s">
        <v>65</v>
      </c>
      <c r="F1337" s="224"/>
      <c r="G1337" s="224" t="s">
        <v>1</v>
      </c>
      <c r="H1337" s="224"/>
      <c r="I1337" s="224" t="s">
        <v>18</v>
      </c>
      <c r="J1337" s="224"/>
      <c r="L1337" s="29"/>
    </row>
    <row r="1338" spans="2:12" ht="24.95" customHeight="1" x14ac:dyDescent="0.2">
      <c r="B1338" s="202" t="s">
        <v>176</v>
      </c>
      <c r="C1338" s="270">
        <v>101229</v>
      </c>
      <c r="D1338" s="270"/>
      <c r="E1338" s="270">
        <v>16290</v>
      </c>
      <c r="F1338" s="270"/>
      <c r="G1338" s="220">
        <v>117519</v>
      </c>
      <c r="H1338" s="220"/>
      <c r="I1338" s="280">
        <v>0.44280953379999999</v>
      </c>
      <c r="J1338" s="231"/>
    </row>
    <row r="1339" spans="2:12" ht="24.95" customHeight="1" x14ac:dyDescent="0.2">
      <c r="B1339" s="202" t="s">
        <v>156</v>
      </c>
      <c r="C1339" s="270">
        <v>106762</v>
      </c>
      <c r="D1339" s="270"/>
      <c r="E1339" s="270">
        <v>17638</v>
      </c>
      <c r="F1339" s="270"/>
      <c r="G1339" s="220">
        <v>124400</v>
      </c>
      <c r="H1339" s="220"/>
      <c r="I1339" s="280">
        <v>0.42298565020000001</v>
      </c>
      <c r="J1339" s="231"/>
    </row>
    <row r="1340" spans="2:12" ht="24.95" customHeight="1" x14ac:dyDescent="0.2">
      <c r="B1340" s="75" t="s">
        <v>43</v>
      </c>
      <c r="C1340" s="225">
        <f>(C1339-C1338)/C1338</f>
        <v>5.4658250106194864E-2</v>
      </c>
      <c r="D1340" s="225"/>
      <c r="E1340" s="225">
        <f>(E1339-E1338)/E1338</f>
        <v>8.2750153468385518E-2</v>
      </c>
      <c r="F1340" s="225"/>
      <c r="G1340" s="225">
        <f>(G1339-G1338)/G1338</f>
        <v>5.8552234106825279E-2</v>
      </c>
      <c r="H1340" s="225"/>
      <c r="I1340" s="225">
        <f>(I1339-I1338)/I1338</f>
        <v>-4.4768420927797065E-2</v>
      </c>
      <c r="J1340" s="225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48" t="s">
        <v>174</v>
      </c>
      <c r="C1351" s="248"/>
      <c r="D1351" s="248"/>
      <c r="E1351" s="248"/>
      <c r="F1351" s="248"/>
      <c r="G1351" s="248"/>
      <c r="H1351" s="248"/>
      <c r="I1351" s="248"/>
      <c r="J1351" s="248"/>
      <c r="K1351" s="248"/>
      <c r="L1351" s="248"/>
      <c r="M1351" s="248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2" t="s">
        <v>13</v>
      </c>
      <c r="C1353" s="272"/>
      <c r="D1353" s="272"/>
      <c r="E1353" s="272"/>
      <c r="F1353" s="272"/>
      <c r="G1353" s="272"/>
      <c r="H1353" s="272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3" t="s">
        <v>51</v>
      </c>
      <c r="D1354" s="233"/>
      <c r="E1354" s="233" t="s">
        <v>50</v>
      </c>
      <c r="F1354" s="233"/>
      <c r="G1354" s="233" t="s">
        <v>0</v>
      </c>
      <c r="H1354" s="233"/>
    </row>
    <row r="1355" spans="2:14" ht="24.95" customHeight="1" x14ac:dyDescent="0.2">
      <c r="B1355" s="202" t="s">
        <v>159</v>
      </c>
      <c r="C1355" s="270">
        <v>193390</v>
      </c>
      <c r="D1355" s="270"/>
      <c r="E1355" s="270">
        <v>44716</v>
      </c>
      <c r="F1355" s="270"/>
      <c r="G1355" s="220">
        <v>238106</v>
      </c>
      <c r="H1355" s="220"/>
    </row>
    <row r="1356" spans="2:14" ht="24.95" customHeight="1" x14ac:dyDescent="0.2">
      <c r="B1356" s="202" t="s">
        <v>160</v>
      </c>
      <c r="C1356" s="218">
        <v>188845</v>
      </c>
      <c r="D1356" s="218"/>
      <c r="E1356" s="218">
        <v>43393</v>
      </c>
      <c r="F1356" s="218"/>
      <c r="G1356" s="220">
        <v>232238</v>
      </c>
      <c r="H1356" s="220"/>
    </row>
    <row r="1357" spans="2:14" ht="24.95" customHeight="1" x14ac:dyDescent="0.2">
      <c r="B1357" s="78" t="s">
        <v>43</v>
      </c>
      <c r="C1357" s="223">
        <f>(C1356-C1355)/C1355</f>
        <v>-2.3501732250891978E-2</v>
      </c>
      <c r="D1357" s="223"/>
      <c r="E1357" s="223">
        <f>(E1356-E1355)/E1355</f>
        <v>-2.9586725109580464E-2</v>
      </c>
      <c r="F1357" s="223"/>
      <c r="G1357" s="223">
        <f>(G1356-G1355)/G1355</f>
        <v>-2.4644486069229671E-2</v>
      </c>
      <c r="H1357" s="223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9" t="s">
        <v>15</v>
      </c>
      <c r="C1379" s="229"/>
      <c r="D1379" s="229"/>
      <c r="E1379" s="229"/>
      <c r="F1379" s="229"/>
      <c r="G1379" s="229"/>
      <c r="H1379" s="229"/>
      <c r="I1379" s="229"/>
      <c r="J1379" s="229"/>
    </row>
    <row r="1380" spans="2:12" ht="24.95" customHeight="1" x14ac:dyDescent="0.2">
      <c r="B1380" s="97" t="s">
        <v>35</v>
      </c>
      <c r="C1380" s="224" t="s">
        <v>40</v>
      </c>
      <c r="D1380" s="224"/>
      <c r="E1380" s="224" t="s">
        <v>41</v>
      </c>
      <c r="F1380" s="224"/>
      <c r="G1380" s="224" t="s">
        <v>42</v>
      </c>
      <c r="H1380" s="224"/>
      <c r="I1380" s="224" t="s">
        <v>89</v>
      </c>
      <c r="J1380" s="224"/>
      <c r="L1380" s="29"/>
    </row>
    <row r="1381" spans="2:12" ht="24.95" customHeight="1" x14ac:dyDescent="0.2">
      <c r="B1381" s="202" t="s">
        <v>159</v>
      </c>
      <c r="C1381" s="270">
        <v>405277</v>
      </c>
      <c r="D1381" s="270"/>
      <c r="E1381" s="270">
        <v>76391</v>
      </c>
      <c r="F1381" s="270"/>
      <c r="G1381" s="220">
        <v>481668</v>
      </c>
      <c r="H1381" s="220"/>
      <c r="I1381" s="280">
        <v>0.25128650389823998</v>
      </c>
      <c r="J1381" s="231"/>
    </row>
    <row r="1382" spans="2:12" ht="24.95" customHeight="1" x14ac:dyDescent="0.2">
      <c r="B1382" s="202" t="s">
        <v>160</v>
      </c>
      <c r="C1382" s="218">
        <v>404213</v>
      </c>
      <c r="D1382" s="218"/>
      <c r="E1382" s="218">
        <v>81259</v>
      </c>
      <c r="F1382" s="218"/>
      <c r="G1382" s="220">
        <v>485472</v>
      </c>
      <c r="H1382" s="220"/>
      <c r="I1382" s="219">
        <v>0.22082705788009999</v>
      </c>
      <c r="J1382" s="219"/>
    </row>
    <row r="1383" spans="2:12" ht="24.95" customHeight="1" x14ac:dyDescent="0.2">
      <c r="B1383" s="75" t="s">
        <v>43</v>
      </c>
      <c r="C1383" s="225">
        <f>(C1382-C1381)/C1381</f>
        <v>-2.6253648739010603E-3</v>
      </c>
      <c r="D1383" s="225"/>
      <c r="E1383" s="225">
        <f>(E1382-E1381)/E1381</f>
        <v>6.3724784333232976E-2</v>
      </c>
      <c r="F1383" s="225"/>
      <c r="G1383" s="225">
        <f>(G1382-G1381)/G1381</f>
        <v>7.8975559929245868E-3</v>
      </c>
      <c r="H1383" s="225"/>
      <c r="I1383" s="225">
        <f>(I1382-I1381)/I1381</f>
        <v>-0.12121401486199486</v>
      </c>
      <c r="J1383" s="225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2" t="s">
        <v>39</v>
      </c>
      <c r="C1413" s="282"/>
      <c r="D1413" s="282"/>
      <c r="E1413" s="282"/>
      <c r="F1413" s="282"/>
      <c r="G1413" s="282"/>
      <c r="H1413" s="282"/>
      <c r="I1413" s="282"/>
      <c r="J1413" s="282"/>
      <c r="K1413" s="282"/>
      <c r="L1413" s="282"/>
      <c r="M1413" s="282"/>
    </row>
    <row r="1414" spans="2:15" ht="15" customHeight="1" x14ac:dyDescent="0.2"/>
    <row r="1415" spans="2:15" ht="25.5" customHeight="1" x14ac:dyDescent="0.2">
      <c r="B1415" s="237" t="s">
        <v>84</v>
      </c>
      <c r="C1415" s="237"/>
      <c r="D1415" s="237"/>
      <c r="E1415" s="237"/>
      <c r="F1415" s="237"/>
      <c r="G1415" s="237"/>
      <c r="H1415" s="237"/>
      <c r="I1415" s="237"/>
      <c r="J1415" s="237"/>
      <c r="K1415" s="237"/>
      <c r="L1415" s="237"/>
      <c r="M1415" s="237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81" t="s">
        <v>175</v>
      </c>
      <c r="C1418" s="281"/>
      <c r="D1418" s="281"/>
      <c r="E1418" s="140" t="s">
        <v>154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247" t="s">
        <v>59</v>
      </c>
      <c r="C1419" s="253" t="s">
        <v>23</v>
      </c>
      <c r="D1419" s="253"/>
      <c r="E1419" s="183">
        <v>1821</v>
      </c>
      <c r="F1419" s="179">
        <f>I1487</f>
        <v>1808</v>
      </c>
      <c r="G1419" s="168">
        <f>(F1419-E1419)/E1419</f>
        <v>-7.1389346512904994E-3</v>
      </c>
      <c r="M1419" s="122"/>
      <c r="N1419" s="42"/>
    </row>
    <row r="1420" spans="2:15" ht="24.95" customHeight="1" x14ac:dyDescent="0.2">
      <c r="B1420" s="243"/>
      <c r="C1420" s="240" t="s">
        <v>29</v>
      </c>
      <c r="D1420" s="240"/>
      <c r="E1420" s="184">
        <v>70166</v>
      </c>
      <c r="F1420" s="180">
        <f>J1487</f>
        <v>69795</v>
      </c>
      <c r="G1420" s="169">
        <f t="shared" ref="G1420:G1432" si="4">(F1420-E1420)/E1420</f>
        <v>-5.2874611635264947E-3</v>
      </c>
      <c r="M1420" s="122"/>
      <c r="N1420" s="42"/>
    </row>
    <row r="1421" spans="2:15" ht="24.95" customHeight="1" x14ac:dyDescent="0.2">
      <c r="B1421" s="243" t="s">
        <v>114</v>
      </c>
      <c r="C1421" s="240" t="s">
        <v>23</v>
      </c>
      <c r="D1421" s="240"/>
      <c r="E1421" s="184">
        <v>119</v>
      </c>
      <c r="F1421" s="180">
        <f>I1515</f>
        <v>118</v>
      </c>
      <c r="G1421" s="169">
        <f t="shared" si="4"/>
        <v>-8.4033613445378148E-3</v>
      </c>
      <c r="M1421" s="123"/>
      <c r="N1421" s="28"/>
    </row>
    <row r="1422" spans="2:15" ht="24.95" customHeight="1" x14ac:dyDescent="0.2">
      <c r="B1422" s="243"/>
      <c r="C1422" s="240" t="s">
        <v>29</v>
      </c>
      <c r="D1422" s="240"/>
      <c r="E1422" s="184">
        <v>38994</v>
      </c>
      <c r="F1422" s="180">
        <f>J1515</f>
        <v>37997</v>
      </c>
      <c r="G1422" s="169">
        <f t="shared" si="4"/>
        <v>-2.5568036108119196E-2</v>
      </c>
      <c r="K1422" s="5"/>
      <c r="L1422" s="5"/>
      <c r="M1422" s="123"/>
      <c r="N1422" s="28"/>
    </row>
    <row r="1423" spans="2:15" ht="24.95" customHeight="1" x14ac:dyDescent="0.2">
      <c r="B1423" s="243" t="s">
        <v>20</v>
      </c>
      <c r="C1423" s="240" t="s">
        <v>23</v>
      </c>
      <c r="D1423" s="240"/>
      <c r="E1423" s="184">
        <v>4230</v>
      </c>
      <c r="F1423" s="180">
        <f>K1549</f>
        <v>4232</v>
      </c>
      <c r="G1423" s="169">
        <f t="shared" si="4"/>
        <v>4.7281323877068556E-4</v>
      </c>
    </row>
    <row r="1424" spans="2:15" ht="24.95" customHeight="1" x14ac:dyDescent="0.2">
      <c r="B1424" s="243"/>
      <c r="C1424" s="240" t="s">
        <v>29</v>
      </c>
      <c r="D1424" s="240"/>
      <c r="E1424" s="184">
        <v>38170</v>
      </c>
      <c r="F1424" s="180">
        <f>L1549</f>
        <v>38473</v>
      </c>
      <c r="G1424" s="169">
        <f t="shared" si="4"/>
        <v>7.9381713387477078E-3</v>
      </c>
      <c r="L1424" s="55"/>
    </row>
    <row r="1425" spans="2:13" ht="24.95" customHeight="1" x14ac:dyDescent="0.2">
      <c r="B1425" s="243" t="s">
        <v>58</v>
      </c>
      <c r="C1425" s="240" t="s">
        <v>23</v>
      </c>
      <c r="D1425" s="240"/>
      <c r="E1425" s="184">
        <v>349</v>
      </c>
      <c r="F1425" s="180">
        <f>K1611</f>
        <v>360</v>
      </c>
      <c r="G1425" s="169">
        <f t="shared" si="4"/>
        <v>3.151862464183381E-2</v>
      </c>
      <c r="L1425" s="55"/>
      <c r="M1425" s="55"/>
    </row>
    <row r="1426" spans="2:13" ht="24.95" customHeight="1" x14ac:dyDescent="0.2">
      <c r="B1426" s="243"/>
      <c r="C1426" s="240" t="s">
        <v>29</v>
      </c>
      <c r="D1426" s="240"/>
      <c r="E1426" s="184">
        <v>14019</v>
      </c>
      <c r="F1426" s="180">
        <f>L1611</f>
        <v>14492</v>
      </c>
      <c r="G1426" s="169">
        <f t="shared" si="4"/>
        <v>3.3739924388330123E-2</v>
      </c>
    </row>
    <row r="1427" spans="2:13" ht="24.95" customHeight="1" x14ac:dyDescent="0.2">
      <c r="B1427" s="243" t="s">
        <v>107</v>
      </c>
      <c r="C1427" s="240" t="s">
        <v>23</v>
      </c>
      <c r="D1427" s="240"/>
      <c r="E1427" s="184">
        <v>3909</v>
      </c>
      <c r="F1427" s="180">
        <f>M1639</f>
        <v>4726</v>
      </c>
      <c r="G1427" s="169">
        <f t="shared" si="4"/>
        <v>0.20900486057815298</v>
      </c>
    </row>
    <row r="1428" spans="2:13" ht="24.95" customHeight="1" x14ac:dyDescent="0.2">
      <c r="B1428" s="243"/>
      <c r="C1428" s="240" t="s">
        <v>29</v>
      </c>
      <c r="D1428" s="240"/>
      <c r="E1428" s="184">
        <v>25451</v>
      </c>
      <c r="F1428" s="180">
        <f>M1640</f>
        <v>30335</v>
      </c>
      <c r="G1428" s="169">
        <f t="shared" si="4"/>
        <v>0.19189815724333031</v>
      </c>
    </row>
    <row r="1429" spans="2:13" ht="24.95" customHeight="1" x14ac:dyDescent="0.2">
      <c r="B1429" s="243" t="s">
        <v>108</v>
      </c>
      <c r="C1429" s="240" t="s">
        <v>23</v>
      </c>
      <c r="D1429" s="240"/>
      <c r="E1429" s="184">
        <v>515</v>
      </c>
      <c r="F1429" s="180">
        <f>M1673</f>
        <v>569</v>
      </c>
      <c r="G1429" s="169">
        <f t="shared" si="4"/>
        <v>0.10485436893203884</v>
      </c>
    </row>
    <row r="1430" spans="2:13" ht="24.95" customHeight="1" x14ac:dyDescent="0.2">
      <c r="B1430" s="243"/>
      <c r="C1430" s="240" t="s">
        <v>29</v>
      </c>
      <c r="D1430" s="240"/>
      <c r="E1430" s="184">
        <v>9288</v>
      </c>
      <c r="F1430" s="180">
        <f>M1674</f>
        <v>10152</v>
      </c>
      <c r="G1430" s="169">
        <f t="shared" si="4"/>
        <v>9.3023255813953487E-2</v>
      </c>
    </row>
    <row r="1431" spans="2:13" ht="24.95" customHeight="1" x14ac:dyDescent="0.2">
      <c r="B1431" s="244" t="s">
        <v>14</v>
      </c>
      <c r="C1431" s="241" t="s">
        <v>23</v>
      </c>
      <c r="D1431" s="241"/>
      <c r="E1431" s="182">
        <f>SUM(E1419,E1421,E1423,E1425,E1427,E1429)</f>
        <v>10943</v>
      </c>
      <c r="F1431" s="182">
        <f>SUM(F1419,F1421,F1423,F1425,F1427,F1429)</f>
        <v>11813</v>
      </c>
      <c r="G1431" s="138">
        <f t="shared" si="4"/>
        <v>7.9502878552499309E-2</v>
      </c>
    </row>
    <row r="1432" spans="2:13" ht="24.95" customHeight="1" x14ac:dyDescent="0.2">
      <c r="B1432" s="245"/>
      <c r="C1432" s="242" t="s">
        <v>29</v>
      </c>
      <c r="D1432" s="242"/>
      <c r="E1432" s="172">
        <f>SUM(E1420,E1422,E1424,E1426,E1428,E1430)</f>
        <v>196088</v>
      </c>
      <c r="F1432" s="172">
        <f>SUM(F1420,F1422,F1424,F1426,F1428,F1430)</f>
        <v>201244</v>
      </c>
      <c r="G1432" s="137">
        <f t="shared" si="4"/>
        <v>2.6294316837338339E-2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7" t="s">
        <v>80</v>
      </c>
      <c r="C1474" s="237"/>
      <c r="D1474" s="237"/>
      <c r="E1474" s="237"/>
      <c r="F1474" s="237"/>
      <c r="G1474" s="237"/>
      <c r="H1474" s="237"/>
      <c r="I1474" s="237"/>
      <c r="J1474" s="237"/>
      <c r="K1474" s="237"/>
      <c r="L1474" s="237"/>
      <c r="M1474" s="237"/>
    </row>
    <row r="1475" spans="2:13" ht="15" customHeight="1" x14ac:dyDescent="0.2"/>
    <row r="1476" spans="2:13" ht="24.95" customHeight="1" x14ac:dyDescent="0.2">
      <c r="B1476" s="261" t="s">
        <v>36</v>
      </c>
      <c r="C1476" s="246" t="s">
        <v>19</v>
      </c>
      <c r="D1476" s="246"/>
      <c r="E1476" s="246" t="s">
        <v>150</v>
      </c>
      <c r="F1476" s="246"/>
      <c r="G1476" s="246" t="s">
        <v>17</v>
      </c>
      <c r="H1476" s="246"/>
      <c r="I1476" s="246" t="s">
        <v>14</v>
      </c>
      <c r="J1476" s="246"/>
    </row>
    <row r="1477" spans="2:13" ht="24.95" customHeight="1" x14ac:dyDescent="0.2">
      <c r="B1477" s="262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4064</v>
      </c>
      <c r="E1478" s="180">
        <v>82</v>
      </c>
      <c r="F1478" s="180">
        <v>1842</v>
      </c>
      <c r="G1478" s="180">
        <v>11</v>
      </c>
      <c r="H1478" s="180">
        <v>178</v>
      </c>
      <c r="I1478" s="178">
        <v>152</v>
      </c>
      <c r="J1478" s="178">
        <v>6084</v>
      </c>
    </row>
    <row r="1479" spans="2:13" ht="24.95" customHeight="1" x14ac:dyDescent="0.2">
      <c r="B1479" s="68" t="s">
        <v>5</v>
      </c>
      <c r="C1479" s="180">
        <v>120</v>
      </c>
      <c r="D1479" s="180">
        <v>7427</v>
      </c>
      <c r="E1479" s="180">
        <v>107</v>
      </c>
      <c r="F1479" s="180">
        <v>2526</v>
      </c>
      <c r="G1479" s="180">
        <v>65</v>
      </c>
      <c r="H1479" s="180">
        <v>1010</v>
      </c>
      <c r="I1479" s="178">
        <v>292</v>
      </c>
      <c r="J1479" s="178">
        <v>10963</v>
      </c>
    </row>
    <row r="1480" spans="2:13" ht="24.95" customHeight="1" x14ac:dyDescent="0.2">
      <c r="B1480" s="68" t="s">
        <v>22</v>
      </c>
      <c r="C1480" s="180">
        <v>92</v>
      </c>
      <c r="D1480" s="180">
        <v>6777</v>
      </c>
      <c r="E1480" s="180">
        <v>197</v>
      </c>
      <c r="F1480" s="180">
        <v>4434</v>
      </c>
      <c r="G1480" s="180">
        <v>121</v>
      </c>
      <c r="H1480" s="180">
        <v>1413</v>
      </c>
      <c r="I1480" s="178">
        <v>410</v>
      </c>
      <c r="J1480" s="178">
        <v>12624</v>
      </c>
    </row>
    <row r="1481" spans="2:13" ht="24.95" customHeight="1" x14ac:dyDescent="0.2">
      <c r="B1481" s="68" t="s">
        <v>7</v>
      </c>
      <c r="C1481" s="180">
        <v>35</v>
      </c>
      <c r="D1481" s="180">
        <v>2198</v>
      </c>
      <c r="E1481" s="180">
        <v>62</v>
      </c>
      <c r="F1481" s="180">
        <v>1397</v>
      </c>
      <c r="G1481" s="180">
        <v>21</v>
      </c>
      <c r="H1481" s="180">
        <v>257</v>
      </c>
      <c r="I1481" s="178">
        <v>118</v>
      </c>
      <c r="J1481" s="178">
        <v>3852</v>
      </c>
    </row>
    <row r="1482" spans="2:13" ht="24.95" customHeight="1" x14ac:dyDescent="0.2">
      <c r="B1482" s="68" t="s">
        <v>8</v>
      </c>
      <c r="C1482" s="180">
        <v>107</v>
      </c>
      <c r="D1482" s="180">
        <v>8934</v>
      </c>
      <c r="E1482" s="180">
        <v>108</v>
      </c>
      <c r="F1482" s="180">
        <v>2651</v>
      </c>
      <c r="G1482" s="180">
        <v>43</v>
      </c>
      <c r="H1482" s="180">
        <v>554</v>
      </c>
      <c r="I1482" s="178">
        <v>258</v>
      </c>
      <c r="J1482" s="178">
        <v>12139</v>
      </c>
    </row>
    <row r="1483" spans="2:13" ht="24.95" customHeight="1" x14ac:dyDescent="0.2">
      <c r="B1483" s="68" t="s">
        <v>9</v>
      </c>
      <c r="C1483" s="180">
        <v>62</v>
      </c>
      <c r="D1483" s="180">
        <v>4392</v>
      </c>
      <c r="E1483" s="180">
        <v>74</v>
      </c>
      <c r="F1483" s="180">
        <v>1991</v>
      </c>
      <c r="G1483" s="180">
        <v>28</v>
      </c>
      <c r="H1483" s="180">
        <v>337</v>
      </c>
      <c r="I1483" s="178">
        <v>164</v>
      </c>
      <c r="J1483" s="178">
        <v>6720</v>
      </c>
    </row>
    <row r="1484" spans="2:13" ht="24.95" customHeight="1" x14ac:dyDescent="0.2">
      <c r="B1484" s="68" t="s">
        <v>10</v>
      </c>
      <c r="C1484" s="180">
        <v>40</v>
      </c>
      <c r="D1484" s="180">
        <v>2075</v>
      </c>
      <c r="E1484" s="180">
        <v>81</v>
      </c>
      <c r="F1484" s="180">
        <v>1937</v>
      </c>
      <c r="G1484" s="180">
        <v>19</v>
      </c>
      <c r="H1484" s="180">
        <v>221</v>
      </c>
      <c r="I1484" s="178">
        <v>140</v>
      </c>
      <c r="J1484" s="178">
        <v>4233</v>
      </c>
    </row>
    <row r="1485" spans="2:13" ht="24.95" customHeight="1" x14ac:dyDescent="0.2">
      <c r="B1485" s="68" t="s">
        <v>11</v>
      </c>
      <c r="C1485" s="180">
        <v>77</v>
      </c>
      <c r="D1485" s="180">
        <v>7314</v>
      </c>
      <c r="E1485" s="180">
        <v>57</v>
      </c>
      <c r="F1485" s="180">
        <v>1491</v>
      </c>
      <c r="G1485" s="180">
        <v>36</v>
      </c>
      <c r="H1485" s="180">
        <v>572</v>
      </c>
      <c r="I1485" s="178">
        <v>170</v>
      </c>
      <c r="J1485" s="178">
        <v>9377</v>
      </c>
    </row>
    <row r="1486" spans="2:13" ht="24.95" customHeight="1" x14ac:dyDescent="0.2">
      <c r="B1486" s="68" t="s">
        <v>12</v>
      </c>
      <c r="C1486" s="180">
        <v>41</v>
      </c>
      <c r="D1486" s="180">
        <v>2352</v>
      </c>
      <c r="E1486" s="180">
        <v>50</v>
      </c>
      <c r="F1486" s="180">
        <v>1194</v>
      </c>
      <c r="G1486" s="180">
        <v>13</v>
      </c>
      <c r="H1486" s="180">
        <v>257</v>
      </c>
      <c r="I1486" s="178">
        <v>104</v>
      </c>
      <c r="J1486" s="178">
        <v>3803</v>
      </c>
    </row>
    <row r="1487" spans="2:13" ht="24.95" customHeight="1" x14ac:dyDescent="0.2">
      <c r="B1487" s="72" t="s">
        <v>14</v>
      </c>
      <c r="C1487" s="173">
        <v>633</v>
      </c>
      <c r="D1487" s="173">
        <v>45533</v>
      </c>
      <c r="E1487" s="173">
        <v>818</v>
      </c>
      <c r="F1487" s="173">
        <v>19463</v>
      </c>
      <c r="G1487" s="173">
        <v>357</v>
      </c>
      <c r="H1487" s="173">
        <v>4799</v>
      </c>
      <c r="I1487" s="173">
        <v>1808</v>
      </c>
      <c r="J1487" s="173">
        <v>69795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7" t="s">
        <v>115</v>
      </c>
      <c r="C1502" s="237"/>
      <c r="D1502" s="237"/>
      <c r="E1502" s="237"/>
      <c r="F1502" s="237"/>
      <c r="G1502" s="237"/>
      <c r="H1502" s="237"/>
      <c r="I1502" s="237"/>
      <c r="J1502" s="237"/>
      <c r="K1502" s="237"/>
      <c r="L1502" s="237"/>
      <c r="M1502" s="237"/>
    </row>
    <row r="1503" spans="2:15" ht="15" customHeight="1" x14ac:dyDescent="0.2"/>
    <row r="1504" spans="2:15" ht="24.95" customHeight="1" x14ac:dyDescent="0.2">
      <c r="B1504" s="261" t="s">
        <v>36</v>
      </c>
      <c r="C1504" s="246" t="s">
        <v>24</v>
      </c>
      <c r="D1504" s="246"/>
      <c r="E1504" s="246" t="s">
        <v>25</v>
      </c>
      <c r="F1504" s="246"/>
      <c r="G1504" s="246" t="s">
        <v>26</v>
      </c>
      <c r="H1504" s="246"/>
      <c r="I1504" s="246" t="s">
        <v>14</v>
      </c>
      <c r="J1504" s="246"/>
    </row>
    <row r="1505" spans="2:10" ht="24.95" customHeight="1" x14ac:dyDescent="0.2">
      <c r="B1505" s="262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5073</v>
      </c>
      <c r="G1506" s="180">
        <v>0</v>
      </c>
      <c r="H1506" s="180">
        <v>0</v>
      </c>
      <c r="I1506" s="178">
        <v>15</v>
      </c>
      <c r="J1506" s="178">
        <v>5601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16</v>
      </c>
      <c r="F1507" s="180">
        <v>4371</v>
      </c>
      <c r="G1507" s="180">
        <v>0</v>
      </c>
      <c r="H1507" s="180">
        <v>0</v>
      </c>
      <c r="I1507" s="178">
        <v>19</v>
      </c>
      <c r="J1507" s="178">
        <v>6609</v>
      </c>
    </row>
    <row r="1508" spans="2:10" ht="24.95" customHeight="1" x14ac:dyDescent="0.2">
      <c r="B1508" s="68" t="s">
        <v>22</v>
      </c>
      <c r="C1508" s="180">
        <v>3</v>
      </c>
      <c r="D1508" s="180">
        <v>1135</v>
      </c>
      <c r="E1508" s="180">
        <v>35</v>
      </c>
      <c r="F1508" s="180">
        <v>7815</v>
      </c>
      <c r="G1508" s="180">
        <v>0</v>
      </c>
      <c r="H1508" s="180">
        <v>0</v>
      </c>
      <c r="I1508" s="178">
        <v>38</v>
      </c>
      <c r="J1508" s="178">
        <v>8950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17</v>
      </c>
      <c r="F1510" s="180">
        <v>4312</v>
      </c>
      <c r="G1510" s="180">
        <v>0</v>
      </c>
      <c r="H1510" s="180">
        <v>0</v>
      </c>
      <c r="I1510" s="178">
        <v>19</v>
      </c>
      <c r="J1510" s="178">
        <v>5374</v>
      </c>
    </row>
    <row r="1511" spans="2:10" ht="24.95" customHeight="1" x14ac:dyDescent="0.2">
      <c r="B1511" s="68" t="s">
        <v>9</v>
      </c>
      <c r="C1511" s="180">
        <v>4</v>
      </c>
      <c r="D1511" s="180">
        <v>1307</v>
      </c>
      <c r="E1511" s="180">
        <v>3</v>
      </c>
      <c r="F1511" s="180">
        <v>649</v>
      </c>
      <c r="G1511" s="180">
        <v>0</v>
      </c>
      <c r="H1511" s="180">
        <v>0</v>
      </c>
      <c r="I1511" s="178">
        <v>7</v>
      </c>
      <c r="J1511" s="178">
        <v>1956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80">
        <v>0</v>
      </c>
      <c r="D1514" s="180">
        <v>0</v>
      </c>
      <c r="E1514" s="180">
        <v>4</v>
      </c>
      <c r="F1514" s="180">
        <v>1040</v>
      </c>
      <c r="G1514" s="180">
        <v>0</v>
      </c>
      <c r="H1514" s="180">
        <v>0</v>
      </c>
      <c r="I1514" s="178">
        <v>4</v>
      </c>
      <c r="J1514" s="178">
        <v>1040</v>
      </c>
    </row>
    <row r="1515" spans="2:10" ht="24.95" customHeight="1" x14ac:dyDescent="0.2">
      <c r="B1515" s="72" t="s">
        <v>14</v>
      </c>
      <c r="C1515" s="173">
        <v>22</v>
      </c>
      <c r="D1515" s="173">
        <v>12576</v>
      </c>
      <c r="E1515" s="173">
        <v>96</v>
      </c>
      <c r="F1515" s="173">
        <v>25421</v>
      </c>
      <c r="G1515" s="173">
        <v>0</v>
      </c>
      <c r="H1515" s="173">
        <v>0</v>
      </c>
      <c r="I1515" s="173">
        <v>118</v>
      </c>
      <c r="J1515" s="173">
        <v>37997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7" t="s">
        <v>81</v>
      </c>
      <c r="C1536" s="237"/>
      <c r="D1536" s="237"/>
      <c r="E1536" s="237"/>
      <c r="F1536" s="237"/>
      <c r="G1536" s="237"/>
      <c r="H1536" s="237"/>
      <c r="I1536" s="237"/>
      <c r="J1536" s="237"/>
      <c r="K1536" s="237"/>
      <c r="L1536" s="237"/>
      <c r="M1536" s="237"/>
    </row>
    <row r="1537" spans="2:15" ht="15" customHeight="1" x14ac:dyDescent="0.2"/>
    <row r="1538" spans="2:15" ht="24.95" customHeight="1" x14ac:dyDescent="0.2">
      <c r="B1538" s="261" t="s">
        <v>36</v>
      </c>
      <c r="C1538" s="246" t="s">
        <v>27</v>
      </c>
      <c r="D1538" s="246"/>
      <c r="E1538" s="246" t="s">
        <v>28</v>
      </c>
      <c r="F1538" s="246"/>
      <c r="G1538" s="246" t="s">
        <v>54</v>
      </c>
      <c r="H1538" s="246"/>
      <c r="I1538" s="246" t="s">
        <v>44</v>
      </c>
      <c r="J1538" s="246"/>
      <c r="K1538" s="246" t="s">
        <v>14</v>
      </c>
      <c r="L1538" s="246"/>
    </row>
    <row r="1539" spans="2:15" ht="24.95" customHeight="1" x14ac:dyDescent="0.2">
      <c r="B1539" s="262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8</v>
      </c>
      <c r="D1540" s="180">
        <v>71</v>
      </c>
      <c r="E1540" s="180">
        <v>923</v>
      </c>
      <c r="F1540" s="180">
        <v>5877</v>
      </c>
      <c r="G1540" s="180">
        <v>56</v>
      </c>
      <c r="H1540" s="180">
        <v>1208</v>
      </c>
      <c r="I1540" s="180">
        <v>24</v>
      </c>
      <c r="J1540" s="180">
        <v>739</v>
      </c>
      <c r="K1540" s="178">
        <v>1011</v>
      </c>
      <c r="L1540" s="178">
        <v>7895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342</v>
      </c>
      <c r="F1541" s="180">
        <v>3101</v>
      </c>
      <c r="G1541" s="180">
        <v>91</v>
      </c>
      <c r="H1541" s="180">
        <v>1581</v>
      </c>
      <c r="I1541" s="180">
        <v>18</v>
      </c>
      <c r="J1541" s="180">
        <v>383</v>
      </c>
      <c r="K1541" s="178">
        <v>477</v>
      </c>
      <c r="L1541" s="178">
        <v>5283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409</v>
      </c>
      <c r="F1542" s="180">
        <v>2308</v>
      </c>
      <c r="G1542" s="180">
        <v>102</v>
      </c>
      <c r="H1542" s="180">
        <v>1887</v>
      </c>
      <c r="I1542" s="180">
        <v>8</v>
      </c>
      <c r="J1542" s="180">
        <v>175</v>
      </c>
      <c r="K1542" s="178">
        <v>550</v>
      </c>
      <c r="L1542" s="178">
        <v>4619</v>
      </c>
    </row>
    <row r="1543" spans="2:15" ht="24.95" customHeight="1" x14ac:dyDescent="0.2">
      <c r="B1543" s="68" t="s">
        <v>7</v>
      </c>
      <c r="C1543" s="180">
        <v>2</v>
      </c>
      <c r="D1543" s="180">
        <v>18</v>
      </c>
      <c r="E1543" s="180">
        <v>210</v>
      </c>
      <c r="F1543" s="180">
        <v>1531</v>
      </c>
      <c r="G1543" s="180">
        <v>43</v>
      </c>
      <c r="H1543" s="180">
        <v>891</v>
      </c>
      <c r="I1543" s="180">
        <v>9</v>
      </c>
      <c r="J1543" s="180">
        <v>196</v>
      </c>
      <c r="K1543" s="178">
        <v>264</v>
      </c>
      <c r="L1543" s="178">
        <v>2636</v>
      </c>
    </row>
    <row r="1544" spans="2:15" ht="24.95" customHeight="1" x14ac:dyDescent="0.2">
      <c r="B1544" s="68" t="s">
        <v>8</v>
      </c>
      <c r="C1544" s="180">
        <v>12</v>
      </c>
      <c r="D1544" s="180">
        <v>78</v>
      </c>
      <c r="E1544" s="180">
        <v>507</v>
      </c>
      <c r="F1544" s="180">
        <v>3317</v>
      </c>
      <c r="G1544" s="180">
        <v>56</v>
      </c>
      <c r="H1544" s="180">
        <v>1071</v>
      </c>
      <c r="I1544" s="180">
        <v>12</v>
      </c>
      <c r="J1544" s="180">
        <v>313</v>
      </c>
      <c r="K1544" s="178">
        <v>587</v>
      </c>
      <c r="L1544" s="178">
        <v>4779</v>
      </c>
    </row>
    <row r="1545" spans="2:15" ht="24.95" customHeight="1" x14ac:dyDescent="0.2">
      <c r="B1545" s="68" t="s">
        <v>9</v>
      </c>
      <c r="C1545" s="180">
        <v>9</v>
      </c>
      <c r="D1545" s="180">
        <v>80</v>
      </c>
      <c r="E1545" s="180">
        <v>396</v>
      </c>
      <c r="F1545" s="180">
        <v>2978</v>
      </c>
      <c r="G1545" s="180">
        <v>47</v>
      </c>
      <c r="H1545" s="180">
        <v>933</v>
      </c>
      <c r="I1545" s="180">
        <v>15</v>
      </c>
      <c r="J1545" s="180">
        <v>311</v>
      </c>
      <c r="K1545" s="178">
        <v>467</v>
      </c>
      <c r="L1545" s="178">
        <v>4302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297</v>
      </c>
      <c r="F1546" s="180">
        <v>2365</v>
      </c>
      <c r="G1546" s="180">
        <v>61</v>
      </c>
      <c r="H1546" s="180">
        <v>1160</v>
      </c>
      <c r="I1546" s="180">
        <v>19</v>
      </c>
      <c r="J1546" s="180">
        <v>404</v>
      </c>
      <c r="K1546" s="178">
        <v>391</v>
      </c>
      <c r="L1546" s="178">
        <v>4052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166</v>
      </c>
      <c r="F1547" s="180">
        <v>1240</v>
      </c>
      <c r="G1547" s="180">
        <v>34</v>
      </c>
      <c r="H1547" s="180">
        <v>703</v>
      </c>
      <c r="I1547" s="180">
        <v>13</v>
      </c>
      <c r="J1547" s="180">
        <v>267</v>
      </c>
      <c r="K1547" s="178">
        <v>215</v>
      </c>
      <c r="L1547" s="178">
        <v>2227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198</v>
      </c>
      <c r="F1548" s="180">
        <v>1352</v>
      </c>
      <c r="G1548" s="180">
        <v>52</v>
      </c>
      <c r="H1548" s="180">
        <v>947</v>
      </c>
      <c r="I1548" s="180">
        <v>17</v>
      </c>
      <c r="J1548" s="180">
        <v>359</v>
      </c>
      <c r="K1548" s="178">
        <v>270</v>
      </c>
      <c r="L1548" s="178">
        <v>2680</v>
      </c>
    </row>
    <row r="1549" spans="2:15" ht="24.95" customHeight="1" x14ac:dyDescent="0.2">
      <c r="B1549" s="72" t="s">
        <v>14</v>
      </c>
      <c r="C1549" s="173">
        <v>107</v>
      </c>
      <c r="D1549" s="173">
        <v>876</v>
      </c>
      <c r="E1549" s="173">
        <v>3448</v>
      </c>
      <c r="F1549" s="173">
        <v>24069</v>
      </c>
      <c r="G1549" s="173">
        <v>542</v>
      </c>
      <c r="H1549" s="173">
        <v>10381</v>
      </c>
      <c r="I1549" s="173">
        <v>135</v>
      </c>
      <c r="J1549" s="173">
        <v>3147</v>
      </c>
      <c r="K1549" s="173">
        <v>4232</v>
      </c>
      <c r="L1549" s="173">
        <v>38473</v>
      </c>
    </row>
    <row r="1550" spans="2:15" ht="24.95" customHeight="1" x14ac:dyDescent="0.2">
      <c r="B1550" s="263" t="s">
        <v>151</v>
      </c>
      <c r="C1550" s="263"/>
      <c r="D1550" s="263"/>
      <c r="E1550" s="263"/>
      <c r="F1550" s="263"/>
      <c r="G1550" s="263"/>
      <c r="H1550" s="263"/>
      <c r="I1550" s="263"/>
      <c r="J1550" s="263"/>
      <c r="K1550" s="263"/>
      <c r="L1550" s="263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7" t="s">
        <v>78</v>
      </c>
      <c r="C1598" s="237"/>
      <c r="D1598" s="237"/>
      <c r="E1598" s="237"/>
      <c r="F1598" s="237"/>
      <c r="G1598" s="237"/>
      <c r="H1598" s="237"/>
      <c r="I1598" s="237"/>
      <c r="J1598" s="237"/>
      <c r="K1598" s="237"/>
      <c r="L1598" s="237"/>
      <c r="M1598" s="237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61" t="s">
        <v>36</v>
      </c>
      <c r="C1600" s="246" t="s">
        <v>74</v>
      </c>
      <c r="D1600" s="246"/>
      <c r="E1600" s="246" t="s">
        <v>61</v>
      </c>
      <c r="F1600" s="246"/>
      <c r="G1600" s="246" t="s">
        <v>76</v>
      </c>
      <c r="H1600" s="246"/>
      <c r="I1600" s="246" t="s">
        <v>75</v>
      </c>
      <c r="J1600" s="246"/>
      <c r="K1600" s="246" t="s">
        <v>14</v>
      </c>
      <c r="L1600" s="246"/>
    </row>
    <row r="1601" spans="2:12" ht="24.95" customHeight="1" x14ac:dyDescent="0.2">
      <c r="B1601" s="262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6</v>
      </c>
      <c r="D1602" s="180">
        <v>465</v>
      </c>
      <c r="E1602" s="180">
        <v>11</v>
      </c>
      <c r="F1602" s="180">
        <v>358</v>
      </c>
      <c r="G1602" s="180">
        <v>0</v>
      </c>
      <c r="H1602" s="180">
        <v>0</v>
      </c>
      <c r="I1602" s="180">
        <v>0</v>
      </c>
      <c r="J1602" s="180">
        <v>0</v>
      </c>
      <c r="K1602" s="178">
        <f t="shared" ref="K1602:K1611" si="5">SUM(C1602,E1602,G1602,I1602)</f>
        <v>17</v>
      </c>
      <c r="L1602" s="178">
        <f t="shared" ref="L1602:L1611" si="6">SUM(D1602,F1602,H1602,J1602)</f>
        <v>823</v>
      </c>
    </row>
    <row r="1603" spans="2:12" ht="24.95" customHeight="1" x14ac:dyDescent="0.2">
      <c r="B1603" s="68" t="s">
        <v>5</v>
      </c>
      <c r="C1603" s="180">
        <v>14</v>
      </c>
      <c r="D1603" s="180">
        <v>765</v>
      </c>
      <c r="E1603" s="180">
        <v>34</v>
      </c>
      <c r="F1603" s="180">
        <v>1544</v>
      </c>
      <c r="G1603" s="180">
        <v>12</v>
      </c>
      <c r="H1603" s="180">
        <v>303</v>
      </c>
      <c r="I1603" s="180">
        <v>21</v>
      </c>
      <c r="J1603" s="180">
        <v>588</v>
      </c>
      <c r="K1603" s="178">
        <f t="shared" si="5"/>
        <v>81</v>
      </c>
      <c r="L1603" s="178">
        <f t="shared" si="6"/>
        <v>3200</v>
      </c>
    </row>
    <row r="1604" spans="2:12" ht="24.95" customHeight="1" x14ac:dyDescent="0.2">
      <c r="B1604" s="68" t="s">
        <v>22</v>
      </c>
      <c r="C1604" s="180">
        <v>18</v>
      </c>
      <c r="D1604" s="180">
        <v>960</v>
      </c>
      <c r="E1604" s="180">
        <v>62</v>
      </c>
      <c r="F1604" s="180">
        <v>2280</v>
      </c>
      <c r="G1604" s="180">
        <v>15</v>
      </c>
      <c r="H1604" s="180">
        <v>443</v>
      </c>
      <c r="I1604" s="180">
        <v>37</v>
      </c>
      <c r="J1604" s="180">
        <v>1254</v>
      </c>
      <c r="K1604" s="178">
        <f t="shared" si="5"/>
        <v>132</v>
      </c>
      <c r="L1604" s="178">
        <f t="shared" si="6"/>
        <v>4937</v>
      </c>
    </row>
    <row r="1605" spans="2:12" ht="24.95" customHeight="1" x14ac:dyDescent="0.2">
      <c r="B1605" s="68" t="s">
        <v>7</v>
      </c>
      <c r="C1605" s="180">
        <v>6</v>
      </c>
      <c r="D1605" s="180">
        <v>298</v>
      </c>
      <c r="E1605" s="180">
        <v>11</v>
      </c>
      <c r="F1605" s="180">
        <v>235</v>
      </c>
      <c r="G1605" s="180">
        <v>13</v>
      </c>
      <c r="H1605" s="180">
        <v>394</v>
      </c>
      <c r="I1605" s="180">
        <v>8</v>
      </c>
      <c r="J1605" s="180">
        <v>268</v>
      </c>
      <c r="K1605" s="178">
        <f t="shared" si="5"/>
        <v>38</v>
      </c>
      <c r="L1605" s="178">
        <f t="shared" si="6"/>
        <v>1195</v>
      </c>
    </row>
    <row r="1606" spans="2:12" ht="24.95" customHeight="1" x14ac:dyDescent="0.2">
      <c r="B1606" s="68" t="s">
        <v>8</v>
      </c>
      <c r="C1606" s="180">
        <v>5</v>
      </c>
      <c r="D1606" s="180">
        <v>225</v>
      </c>
      <c r="E1606" s="180">
        <v>12</v>
      </c>
      <c r="F1606" s="180">
        <v>385</v>
      </c>
      <c r="G1606" s="180">
        <v>0</v>
      </c>
      <c r="H1606" s="180">
        <v>0</v>
      </c>
      <c r="I1606" s="180">
        <v>3</v>
      </c>
      <c r="J1606" s="180">
        <v>44</v>
      </c>
      <c r="K1606" s="178">
        <f t="shared" si="5"/>
        <v>20</v>
      </c>
      <c r="L1606" s="178">
        <f t="shared" si="6"/>
        <v>654</v>
      </c>
    </row>
    <row r="1607" spans="2:12" ht="24.95" customHeight="1" x14ac:dyDescent="0.2">
      <c r="B1607" s="68" t="s">
        <v>9</v>
      </c>
      <c r="C1607" s="180">
        <v>4</v>
      </c>
      <c r="D1607" s="180">
        <v>354</v>
      </c>
      <c r="E1607" s="180">
        <v>19</v>
      </c>
      <c r="F1607" s="180">
        <v>1315</v>
      </c>
      <c r="G1607" s="180">
        <v>0</v>
      </c>
      <c r="H1607" s="180">
        <v>0</v>
      </c>
      <c r="I1607" s="180">
        <v>0</v>
      </c>
      <c r="J1607" s="180">
        <v>0</v>
      </c>
      <c r="K1607" s="178">
        <f t="shared" si="5"/>
        <v>23</v>
      </c>
      <c r="L1607" s="178">
        <f t="shared" si="6"/>
        <v>1669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581</v>
      </c>
      <c r="G1608" s="180">
        <v>0</v>
      </c>
      <c r="H1608" s="180">
        <v>0</v>
      </c>
      <c r="I1608" s="180">
        <v>1</v>
      </c>
      <c r="J1608" s="180">
        <v>8</v>
      </c>
      <c r="K1608" s="178">
        <f t="shared" si="5"/>
        <v>17</v>
      </c>
      <c r="L1608" s="178">
        <f t="shared" si="6"/>
        <v>649</v>
      </c>
    </row>
    <row r="1609" spans="2:12" ht="24.95" customHeight="1" x14ac:dyDescent="0.2">
      <c r="B1609" s="68" t="s">
        <v>11</v>
      </c>
      <c r="C1609" s="180">
        <v>5</v>
      </c>
      <c r="D1609" s="180">
        <v>336</v>
      </c>
      <c r="E1609" s="180">
        <v>13</v>
      </c>
      <c r="F1609" s="180">
        <v>761</v>
      </c>
      <c r="G1609" s="180">
        <v>0</v>
      </c>
      <c r="H1609" s="180">
        <v>0</v>
      </c>
      <c r="I1609" s="180">
        <v>3</v>
      </c>
      <c r="J1609" s="180">
        <v>93</v>
      </c>
      <c r="K1609" s="178">
        <f t="shared" si="5"/>
        <v>21</v>
      </c>
      <c r="L1609" s="178">
        <f t="shared" si="6"/>
        <v>1190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26</v>
      </c>
      <c r="G1610" s="180">
        <v>0</v>
      </c>
      <c r="H1610" s="180">
        <v>0</v>
      </c>
      <c r="I1610" s="180">
        <v>8</v>
      </c>
      <c r="J1610" s="180">
        <v>149</v>
      </c>
      <c r="K1610" s="178">
        <f t="shared" si="5"/>
        <v>11</v>
      </c>
      <c r="L1610" s="178">
        <f t="shared" si="6"/>
        <v>175</v>
      </c>
    </row>
    <row r="1611" spans="2:12" ht="24.95" customHeight="1" x14ac:dyDescent="0.2">
      <c r="B1611" s="72" t="s">
        <v>14</v>
      </c>
      <c r="C1611" s="173">
        <f t="shared" ref="C1611:J1611" si="7">SUM(C1602:C1610)</f>
        <v>59</v>
      </c>
      <c r="D1611" s="173">
        <f t="shared" si="7"/>
        <v>3463</v>
      </c>
      <c r="E1611" s="173">
        <f t="shared" si="7"/>
        <v>180</v>
      </c>
      <c r="F1611" s="173">
        <f t="shared" si="7"/>
        <v>7485</v>
      </c>
      <c r="G1611" s="173">
        <f t="shared" si="7"/>
        <v>40</v>
      </c>
      <c r="H1611" s="173">
        <f t="shared" si="7"/>
        <v>1140</v>
      </c>
      <c r="I1611" s="173">
        <f t="shared" si="7"/>
        <v>81</v>
      </c>
      <c r="J1611" s="173">
        <f t="shared" si="7"/>
        <v>2404</v>
      </c>
      <c r="K1611" s="173">
        <f t="shared" si="5"/>
        <v>360</v>
      </c>
      <c r="L1611" s="173">
        <f t="shared" si="6"/>
        <v>14492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7" t="s">
        <v>92</v>
      </c>
      <c r="C1626" s="237"/>
      <c r="D1626" s="237"/>
      <c r="E1626" s="237"/>
      <c r="F1626" s="237"/>
      <c r="G1626" s="237"/>
      <c r="H1626" s="237"/>
      <c r="I1626" s="237"/>
      <c r="J1626" s="237"/>
      <c r="K1626" s="237"/>
      <c r="L1626" s="237"/>
      <c r="M1626" s="237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39" t="s">
        <v>97</v>
      </c>
      <c r="C1629" s="134" t="s">
        <v>60</v>
      </c>
      <c r="D1629" s="180">
        <v>356</v>
      </c>
      <c r="E1629" s="180">
        <v>145</v>
      </c>
      <c r="F1629" s="180">
        <v>207</v>
      </c>
      <c r="G1629" s="180">
        <v>41</v>
      </c>
      <c r="H1629" s="180">
        <v>83</v>
      </c>
      <c r="I1629" s="180">
        <v>285</v>
      </c>
      <c r="J1629" s="180">
        <v>86</v>
      </c>
      <c r="K1629" s="180">
        <v>89</v>
      </c>
      <c r="L1629" s="180">
        <v>137</v>
      </c>
      <c r="M1629" s="174">
        <v>1429</v>
      </c>
      <c r="N1629" s="56"/>
    </row>
    <row r="1630" spans="2:14" ht="24.95" customHeight="1" x14ac:dyDescent="0.2">
      <c r="B1630" s="238"/>
      <c r="C1630" s="135" t="s">
        <v>29</v>
      </c>
      <c r="D1630" s="180">
        <v>3020</v>
      </c>
      <c r="E1630" s="180">
        <v>1339</v>
      </c>
      <c r="F1630" s="180">
        <v>1339</v>
      </c>
      <c r="G1630" s="180">
        <v>394</v>
      </c>
      <c r="H1630" s="180">
        <v>584</v>
      </c>
      <c r="I1630" s="180">
        <v>2965</v>
      </c>
      <c r="J1630" s="180">
        <v>671</v>
      </c>
      <c r="K1630" s="180">
        <v>705</v>
      </c>
      <c r="L1630" s="180">
        <v>963</v>
      </c>
      <c r="M1630" s="178">
        <v>11980</v>
      </c>
      <c r="N1630" s="57"/>
    </row>
    <row r="1631" spans="2:14" ht="24.95" customHeight="1" x14ac:dyDescent="0.2">
      <c r="B1631" s="238" t="s">
        <v>98</v>
      </c>
      <c r="C1631" s="135" t="s">
        <v>60</v>
      </c>
      <c r="D1631" s="180">
        <v>2</v>
      </c>
      <c r="E1631" s="180">
        <v>2</v>
      </c>
      <c r="F1631" s="180">
        <v>1</v>
      </c>
      <c r="G1631" s="180">
        <v>0</v>
      </c>
      <c r="H1631" s="180">
        <v>1</v>
      </c>
      <c r="I1631" s="180">
        <v>0</v>
      </c>
      <c r="J1631" s="180">
        <v>1</v>
      </c>
      <c r="K1631" s="180">
        <v>0</v>
      </c>
      <c r="L1631" s="180">
        <v>41</v>
      </c>
      <c r="M1631" s="178">
        <v>48</v>
      </c>
      <c r="N1631" s="7"/>
    </row>
    <row r="1632" spans="2:14" ht="24.95" customHeight="1" x14ac:dyDescent="0.2">
      <c r="B1632" s="238"/>
      <c r="C1632" s="135" t="s">
        <v>29</v>
      </c>
      <c r="D1632" s="180">
        <v>9</v>
      </c>
      <c r="E1632" s="180">
        <v>8</v>
      </c>
      <c r="F1632" s="180">
        <v>4</v>
      </c>
      <c r="G1632" s="180">
        <v>0</v>
      </c>
      <c r="H1632" s="180">
        <v>4</v>
      </c>
      <c r="I1632" s="180">
        <v>0</v>
      </c>
      <c r="J1632" s="180">
        <v>23</v>
      </c>
      <c r="K1632" s="180">
        <v>0</v>
      </c>
      <c r="L1632" s="180">
        <v>152</v>
      </c>
      <c r="M1632" s="178">
        <v>200</v>
      </c>
      <c r="N1632" s="7"/>
    </row>
    <row r="1633" spans="2:13" ht="24.95" customHeight="1" x14ac:dyDescent="0.2">
      <c r="B1633" s="238" t="s">
        <v>99</v>
      </c>
      <c r="C1633" s="135" t="s">
        <v>60</v>
      </c>
      <c r="D1633" s="180">
        <v>170</v>
      </c>
      <c r="E1633" s="180">
        <v>40</v>
      </c>
      <c r="F1633" s="180">
        <v>21</v>
      </c>
      <c r="G1633" s="180">
        <v>7</v>
      </c>
      <c r="H1633" s="180">
        <v>38</v>
      </c>
      <c r="I1633" s="180">
        <v>109</v>
      </c>
      <c r="J1633" s="180">
        <v>10</v>
      </c>
      <c r="K1633" s="180">
        <v>24</v>
      </c>
      <c r="L1633" s="180">
        <v>13</v>
      </c>
      <c r="M1633" s="178">
        <v>432</v>
      </c>
    </row>
    <row r="1634" spans="2:13" ht="24.95" customHeight="1" x14ac:dyDescent="0.2">
      <c r="B1634" s="238"/>
      <c r="C1634" s="135" t="s">
        <v>29</v>
      </c>
      <c r="D1634" s="180">
        <v>1694</v>
      </c>
      <c r="E1634" s="180">
        <v>359</v>
      </c>
      <c r="F1634" s="180">
        <v>142</v>
      </c>
      <c r="G1634" s="180">
        <v>56</v>
      </c>
      <c r="H1634" s="180">
        <v>342</v>
      </c>
      <c r="I1634" s="180">
        <v>1093</v>
      </c>
      <c r="J1634" s="180">
        <v>81</v>
      </c>
      <c r="K1634" s="180">
        <v>186</v>
      </c>
      <c r="L1634" s="180">
        <v>114</v>
      </c>
      <c r="M1634" s="178">
        <v>4067</v>
      </c>
    </row>
    <row r="1635" spans="2:13" ht="24.95" customHeight="1" x14ac:dyDescent="0.2">
      <c r="B1635" s="238" t="s">
        <v>100</v>
      </c>
      <c r="C1635" s="135" t="s">
        <v>60</v>
      </c>
      <c r="D1635" s="180">
        <v>408</v>
      </c>
      <c r="E1635" s="180">
        <v>375</v>
      </c>
      <c r="F1635" s="180">
        <v>660</v>
      </c>
      <c r="G1635" s="180">
        <v>50</v>
      </c>
      <c r="H1635" s="180">
        <v>577</v>
      </c>
      <c r="I1635" s="180">
        <v>93</v>
      </c>
      <c r="J1635" s="180">
        <v>178</v>
      </c>
      <c r="K1635" s="180">
        <v>192</v>
      </c>
      <c r="L1635" s="180">
        <v>255</v>
      </c>
      <c r="M1635" s="178">
        <v>2788</v>
      </c>
    </row>
    <row r="1636" spans="2:13" ht="24.95" customHeight="1" x14ac:dyDescent="0.2">
      <c r="B1636" s="238"/>
      <c r="C1636" s="135" t="s">
        <v>29</v>
      </c>
      <c r="D1636" s="180">
        <v>2074</v>
      </c>
      <c r="E1636" s="180">
        <v>1880</v>
      </c>
      <c r="F1636" s="180">
        <v>3288</v>
      </c>
      <c r="G1636" s="180">
        <v>218</v>
      </c>
      <c r="H1636" s="180">
        <v>2817</v>
      </c>
      <c r="I1636" s="180">
        <v>452</v>
      </c>
      <c r="J1636" s="180">
        <v>957</v>
      </c>
      <c r="K1636" s="180">
        <v>946</v>
      </c>
      <c r="L1636" s="180">
        <v>1240</v>
      </c>
      <c r="M1636" s="178">
        <v>13872</v>
      </c>
    </row>
    <row r="1637" spans="2:13" ht="24.95" customHeight="1" x14ac:dyDescent="0.2">
      <c r="B1637" s="238" t="s">
        <v>101</v>
      </c>
      <c r="C1637" s="135" t="s">
        <v>60</v>
      </c>
      <c r="D1637" s="180">
        <v>7</v>
      </c>
      <c r="E1637" s="180">
        <v>8</v>
      </c>
      <c r="F1637" s="180">
        <v>0</v>
      </c>
      <c r="G1637" s="180">
        <v>1</v>
      </c>
      <c r="H1637" s="180">
        <v>4</v>
      </c>
      <c r="I1637" s="180">
        <v>5</v>
      </c>
      <c r="J1637" s="180">
        <v>0</v>
      </c>
      <c r="K1637" s="180">
        <v>2</v>
      </c>
      <c r="L1637" s="180">
        <v>2</v>
      </c>
      <c r="M1637" s="178">
        <v>29</v>
      </c>
    </row>
    <row r="1638" spans="2:13" ht="24.95" customHeight="1" x14ac:dyDescent="0.2">
      <c r="B1638" s="254"/>
      <c r="C1638" s="133" t="s">
        <v>29</v>
      </c>
      <c r="D1638" s="180">
        <v>97</v>
      </c>
      <c r="E1638" s="180">
        <v>49</v>
      </c>
      <c r="F1638" s="180">
        <v>0</v>
      </c>
      <c r="G1638" s="180">
        <v>5</v>
      </c>
      <c r="H1638" s="180">
        <v>13</v>
      </c>
      <c r="I1638" s="180">
        <v>27</v>
      </c>
      <c r="J1638" s="180">
        <v>0</v>
      </c>
      <c r="K1638" s="180">
        <v>18</v>
      </c>
      <c r="L1638" s="180">
        <v>7</v>
      </c>
      <c r="M1638" s="181">
        <v>216</v>
      </c>
    </row>
    <row r="1639" spans="2:13" ht="24.95" customHeight="1" x14ac:dyDescent="0.2">
      <c r="B1639" s="252" t="s">
        <v>14</v>
      </c>
      <c r="C1639" s="132" t="s">
        <v>60</v>
      </c>
      <c r="D1639" s="182">
        <v>943</v>
      </c>
      <c r="E1639" s="182">
        <v>570</v>
      </c>
      <c r="F1639" s="182">
        <v>889</v>
      </c>
      <c r="G1639" s="182">
        <v>99</v>
      </c>
      <c r="H1639" s="182">
        <v>703</v>
      </c>
      <c r="I1639" s="182">
        <v>492</v>
      </c>
      <c r="J1639" s="182">
        <v>275</v>
      </c>
      <c r="K1639" s="182">
        <v>307</v>
      </c>
      <c r="L1639" s="182">
        <v>448</v>
      </c>
      <c r="M1639" s="182">
        <v>4726</v>
      </c>
    </row>
    <row r="1640" spans="2:13" ht="24.95" customHeight="1" x14ac:dyDescent="0.2">
      <c r="B1640" s="252"/>
      <c r="C1640" s="131" t="s">
        <v>29</v>
      </c>
      <c r="D1640" s="172">
        <v>6894</v>
      </c>
      <c r="E1640" s="172">
        <v>3635</v>
      </c>
      <c r="F1640" s="172">
        <v>4773</v>
      </c>
      <c r="G1640" s="172">
        <v>673</v>
      </c>
      <c r="H1640" s="172">
        <v>3760</v>
      </c>
      <c r="I1640" s="172">
        <v>4537</v>
      </c>
      <c r="J1640" s="172">
        <v>1732</v>
      </c>
      <c r="K1640" s="172">
        <v>1855</v>
      </c>
      <c r="L1640" s="172">
        <v>2476</v>
      </c>
      <c r="M1640" s="172">
        <v>30335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7" t="s">
        <v>94</v>
      </c>
      <c r="C1660" s="237"/>
      <c r="D1660" s="237"/>
      <c r="E1660" s="237"/>
      <c r="F1660" s="237"/>
      <c r="G1660" s="237"/>
      <c r="H1660" s="237"/>
      <c r="I1660" s="237"/>
      <c r="J1660" s="237"/>
      <c r="K1660" s="237"/>
      <c r="L1660" s="237"/>
      <c r="M1660" s="237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39" t="s">
        <v>102</v>
      </c>
      <c r="C1663" s="134" t="s">
        <v>60</v>
      </c>
      <c r="D1663" s="180">
        <v>57</v>
      </c>
      <c r="E1663" s="180">
        <v>48</v>
      </c>
      <c r="F1663" s="180">
        <v>53</v>
      </c>
      <c r="G1663" s="180">
        <v>6</v>
      </c>
      <c r="H1663" s="180">
        <v>105</v>
      </c>
      <c r="I1663" s="180">
        <v>40</v>
      </c>
      <c r="J1663" s="180">
        <v>18</v>
      </c>
      <c r="K1663" s="180">
        <v>28</v>
      </c>
      <c r="L1663" s="180">
        <v>27</v>
      </c>
      <c r="M1663" s="174">
        <v>382</v>
      </c>
      <c r="N1663" s="56"/>
    </row>
    <row r="1664" spans="2:14" ht="24.95" customHeight="1" x14ac:dyDescent="0.2">
      <c r="B1664" s="238"/>
      <c r="C1664" s="135" t="s">
        <v>29</v>
      </c>
      <c r="D1664" s="180">
        <v>740</v>
      </c>
      <c r="E1664" s="180">
        <v>954</v>
      </c>
      <c r="F1664" s="180">
        <v>867</v>
      </c>
      <c r="G1664" s="180">
        <v>134</v>
      </c>
      <c r="H1664" s="180">
        <v>1814</v>
      </c>
      <c r="I1664" s="180">
        <v>803</v>
      </c>
      <c r="J1664" s="180">
        <v>254</v>
      </c>
      <c r="K1664" s="180">
        <v>528</v>
      </c>
      <c r="L1664" s="180">
        <v>505</v>
      </c>
      <c r="M1664" s="178">
        <v>6599</v>
      </c>
      <c r="N1664" s="57"/>
    </row>
    <row r="1665" spans="2:14" ht="24.95" customHeight="1" x14ac:dyDescent="0.2">
      <c r="B1665" s="238" t="s">
        <v>103</v>
      </c>
      <c r="C1665" s="135" t="s">
        <v>60</v>
      </c>
      <c r="D1665" s="180">
        <v>31</v>
      </c>
      <c r="E1665" s="180">
        <v>14</v>
      </c>
      <c r="F1665" s="180">
        <v>12</v>
      </c>
      <c r="G1665" s="180">
        <v>8</v>
      </c>
      <c r="H1665" s="180">
        <v>22</v>
      </c>
      <c r="I1665" s="180">
        <v>22</v>
      </c>
      <c r="J1665" s="180">
        <v>23</v>
      </c>
      <c r="K1665" s="180">
        <v>14</v>
      </c>
      <c r="L1665" s="180">
        <v>8</v>
      </c>
      <c r="M1665" s="178">
        <v>154</v>
      </c>
      <c r="N1665" s="7"/>
    </row>
    <row r="1666" spans="2:14" ht="24.95" customHeight="1" x14ac:dyDescent="0.2">
      <c r="B1666" s="238"/>
      <c r="C1666" s="135" t="s">
        <v>29</v>
      </c>
      <c r="D1666" s="180">
        <v>474</v>
      </c>
      <c r="E1666" s="180">
        <v>287</v>
      </c>
      <c r="F1666" s="180">
        <v>273</v>
      </c>
      <c r="G1666" s="180">
        <v>133</v>
      </c>
      <c r="H1666" s="180">
        <v>427</v>
      </c>
      <c r="I1666" s="180">
        <v>391</v>
      </c>
      <c r="J1666" s="180">
        <v>390</v>
      </c>
      <c r="K1666" s="180">
        <v>240</v>
      </c>
      <c r="L1666" s="180">
        <v>82</v>
      </c>
      <c r="M1666" s="178">
        <v>2697</v>
      </c>
      <c r="N1666" s="7"/>
    </row>
    <row r="1667" spans="2:14" ht="24.95" customHeight="1" x14ac:dyDescent="0.2">
      <c r="B1667" s="238" t="s">
        <v>104</v>
      </c>
      <c r="C1667" s="135" t="s">
        <v>60</v>
      </c>
      <c r="D1667" s="180">
        <v>5</v>
      </c>
      <c r="E1667" s="180">
        <v>2</v>
      </c>
      <c r="F1667" s="180">
        <v>6</v>
      </c>
      <c r="G1667" s="180">
        <v>2</v>
      </c>
      <c r="H1667" s="180">
        <v>5</v>
      </c>
      <c r="I1667" s="180">
        <v>1</v>
      </c>
      <c r="J1667" s="180">
        <v>1</v>
      </c>
      <c r="K1667" s="180">
        <v>2</v>
      </c>
      <c r="L1667" s="180">
        <v>0</v>
      </c>
      <c r="M1667" s="178">
        <v>24</v>
      </c>
    </row>
    <row r="1668" spans="2:14" ht="24.95" customHeight="1" x14ac:dyDescent="0.2">
      <c r="B1668" s="238"/>
      <c r="C1668" s="135" t="s">
        <v>29</v>
      </c>
      <c r="D1668" s="180">
        <v>121</v>
      </c>
      <c r="E1668" s="180">
        <v>22</v>
      </c>
      <c r="F1668" s="180">
        <v>145</v>
      </c>
      <c r="G1668" s="180">
        <v>76</v>
      </c>
      <c r="H1668" s="180">
        <v>56</v>
      </c>
      <c r="I1668" s="180">
        <v>16</v>
      </c>
      <c r="J1668" s="180">
        <v>0</v>
      </c>
      <c r="K1668" s="180">
        <v>94</v>
      </c>
      <c r="L1668" s="180">
        <v>0</v>
      </c>
      <c r="M1668" s="178">
        <v>530</v>
      </c>
    </row>
    <row r="1669" spans="2:14" ht="24.95" customHeight="1" x14ac:dyDescent="0.2">
      <c r="B1669" s="238" t="s">
        <v>105</v>
      </c>
      <c r="C1669" s="135" t="s">
        <v>60</v>
      </c>
      <c r="D1669" s="180">
        <v>3</v>
      </c>
      <c r="E1669" s="180">
        <v>0</v>
      </c>
      <c r="F1669" s="180">
        <v>0</v>
      </c>
      <c r="G1669" s="180">
        <v>0</v>
      </c>
      <c r="H1669" s="180">
        <v>0</v>
      </c>
      <c r="I1669" s="180">
        <v>0</v>
      </c>
      <c r="J1669" s="180">
        <v>0</v>
      </c>
      <c r="K1669" s="180">
        <v>0</v>
      </c>
      <c r="L1669" s="180">
        <v>0</v>
      </c>
      <c r="M1669" s="178">
        <v>3</v>
      </c>
    </row>
    <row r="1670" spans="2:14" ht="24.95" customHeight="1" x14ac:dyDescent="0.2">
      <c r="B1670" s="238"/>
      <c r="C1670" s="135" t="s">
        <v>29</v>
      </c>
      <c r="D1670" s="180">
        <v>61</v>
      </c>
      <c r="E1670" s="180">
        <v>0</v>
      </c>
      <c r="F1670" s="180">
        <v>0</v>
      </c>
      <c r="G1670" s="180">
        <v>0</v>
      </c>
      <c r="H1670" s="180">
        <v>0</v>
      </c>
      <c r="I1670" s="180">
        <v>0</v>
      </c>
      <c r="J1670" s="180">
        <v>0</v>
      </c>
      <c r="K1670" s="180">
        <v>0</v>
      </c>
      <c r="L1670" s="180">
        <v>0</v>
      </c>
      <c r="M1670" s="178">
        <v>61</v>
      </c>
    </row>
    <row r="1671" spans="2:14" ht="24.95" customHeight="1" x14ac:dyDescent="0.2">
      <c r="B1671" s="238" t="s">
        <v>106</v>
      </c>
      <c r="C1671" s="135" t="s">
        <v>60</v>
      </c>
      <c r="D1671" s="180">
        <v>0</v>
      </c>
      <c r="E1671" s="180">
        <v>0</v>
      </c>
      <c r="F1671" s="180">
        <v>3</v>
      </c>
      <c r="G1671" s="180">
        <v>0</v>
      </c>
      <c r="H1671" s="180">
        <v>2</v>
      </c>
      <c r="I1671" s="180">
        <v>0</v>
      </c>
      <c r="J1671" s="180">
        <v>0</v>
      </c>
      <c r="K1671" s="180">
        <v>1</v>
      </c>
      <c r="L1671" s="180">
        <v>0</v>
      </c>
      <c r="M1671" s="178">
        <v>6</v>
      </c>
    </row>
    <row r="1672" spans="2:14" ht="24.95" customHeight="1" x14ac:dyDescent="0.2">
      <c r="B1672" s="254"/>
      <c r="C1672" s="133" t="s">
        <v>29</v>
      </c>
      <c r="D1672" s="180">
        <v>0</v>
      </c>
      <c r="E1672" s="180">
        <v>0</v>
      </c>
      <c r="F1672" s="180">
        <v>35</v>
      </c>
      <c r="G1672" s="180">
        <v>0</v>
      </c>
      <c r="H1672" s="180">
        <v>226</v>
      </c>
      <c r="I1672" s="180">
        <v>0</v>
      </c>
      <c r="J1672" s="180">
        <v>0</v>
      </c>
      <c r="K1672" s="180">
        <v>4</v>
      </c>
      <c r="L1672" s="180">
        <v>0</v>
      </c>
      <c r="M1672" s="181">
        <v>265</v>
      </c>
    </row>
    <row r="1673" spans="2:14" ht="24.95" customHeight="1" x14ac:dyDescent="0.2">
      <c r="B1673" s="252" t="s">
        <v>14</v>
      </c>
      <c r="C1673" s="132" t="s">
        <v>60</v>
      </c>
      <c r="D1673" s="182">
        <v>96</v>
      </c>
      <c r="E1673" s="182">
        <v>64</v>
      </c>
      <c r="F1673" s="182">
        <v>74</v>
      </c>
      <c r="G1673" s="182">
        <v>16</v>
      </c>
      <c r="H1673" s="182">
        <v>134</v>
      </c>
      <c r="I1673" s="182">
        <v>63</v>
      </c>
      <c r="J1673" s="182">
        <v>42</v>
      </c>
      <c r="K1673" s="182">
        <v>45</v>
      </c>
      <c r="L1673" s="182">
        <v>35</v>
      </c>
      <c r="M1673" s="182">
        <v>569</v>
      </c>
    </row>
    <row r="1674" spans="2:14" ht="24.95" customHeight="1" x14ac:dyDescent="0.2">
      <c r="B1674" s="252"/>
      <c r="C1674" s="131" t="s">
        <v>29</v>
      </c>
      <c r="D1674" s="172">
        <v>1396</v>
      </c>
      <c r="E1674" s="172">
        <v>1263</v>
      </c>
      <c r="F1674" s="172">
        <v>1320</v>
      </c>
      <c r="G1674" s="172">
        <v>343</v>
      </c>
      <c r="H1674" s="172">
        <v>2523</v>
      </c>
      <c r="I1674" s="172">
        <v>1210</v>
      </c>
      <c r="J1674" s="172">
        <v>644</v>
      </c>
      <c r="K1674" s="172">
        <v>866</v>
      </c>
      <c r="L1674" s="172">
        <v>587</v>
      </c>
      <c r="M1674" s="172">
        <v>10152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37" t="s">
        <v>112</v>
      </c>
      <c r="C1689" s="237"/>
      <c r="D1689" s="237"/>
      <c r="E1689" s="237"/>
      <c r="F1689" s="237"/>
      <c r="G1689" s="237"/>
      <c r="H1689" s="237"/>
      <c r="I1689" s="237"/>
      <c r="J1689" s="237"/>
      <c r="K1689" s="237"/>
      <c r="L1689" s="237"/>
      <c r="M1689" s="237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629</v>
      </c>
      <c r="D1692" s="180">
        <v>861</v>
      </c>
      <c r="E1692" s="180">
        <v>1246</v>
      </c>
      <c r="F1692" s="180">
        <v>358</v>
      </c>
      <c r="G1692" s="180">
        <v>760</v>
      </c>
      <c r="H1692" s="180">
        <v>552</v>
      </c>
      <c r="I1692" s="180">
        <v>355</v>
      </c>
      <c r="J1692" s="180">
        <v>923</v>
      </c>
      <c r="K1692" s="180">
        <v>371</v>
      </c>
      <c r="L1692" s="178">
        <v>6055</v>
      </c>
      <c r="N1692" s="35"/>
    </row>
    <row r="1693" spans="2:14" ht="24.95" customHeight="1" x14ac:dyDescent="0.2">
      <c r="B1693" s="110" t="s">
        <v>29</v>
      </c>
      <c r="C1693" s="177">
        <v>61709</v>
      </c>
      <c r="D1693" s="177">
        <v>73583</v>
      </c>
      <c r="E1693" s="177">
        <v>80675</v>
      </c>
      <c r="F1693" s="177">
        <v>29878</v>
      </c>
      <c r="G1693" s="177">
        <v>60792</v>
      </c>
      <c r="H1693" s="177">
        <v>60667</v>
      </c>
      <c r="I1693" s="177">
        <v>30456</v>
      </c>
      <c r="J1693" s="177">
        <v>98072</v>
      </c>
      <c r="K1693" s="177">
        <v>33442</v>
      </c>
      <c r="L1693" s="181">
        <v>529274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6" t="s">
        <v>90</v>
      </c>
      <c r="C1722" s="267"/>
      <c r="D1722" s="267"/>
      <c r="E1722" s="267"/>
      <c r="F1722" s="267"/>
      <c r="G1722" s="267"/>
      <c r="H1722" s="267"/>
      <c r="I1722" s="267"/>
      <c r="J1722" s="267"/>
      <c r="K1722" s="267"/>
      <c r="L1722" s="267"/>
      <c r="M1722" s="155"/>
    </row>
    <row r="1723" spans="1:13" ht="20.100000000000001" customHeight="1" thickBot="1" x14ac:dyDescent="0.25">
      <c r="B1723" s="268" t="s">
        <v>153</v>
      </c>
      <c r="C1723" s="269"/>
      <c r="D1723" s="269"/>
      <c r="E1723" s="269"/>
      <c r="F1723" s="269"/>
      <c r="G1723" s="269"/>
      <c r="H1723" s="269"/>
      <c r="I1723" s="269"/>
      <c r="J1723" s="269"/>
      <c r="K1723" s="269"/>
      <c r="L1723" s="269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49" t="s">
        <v>139</v>
      </c>
      <c r="C1728" s="250"/>
      <c r="D1728" s="251" t="s">
        <v>128</v>
      </c>
      <c r="E1728" s="251"/>
      <c r="F1728" s="251"/>
      <c r="G1728" s="251"/>
      <c r="H1728" s="251"/>
      <c r="I1728" s="251"/>
      <c r="J1728" s="251"/>
      <c r="K1728" s="251"/>
      <c r="L1728" s="251"/>
      <c r="M1728" s="114"/>
    </row>
    <row r="1729" spans="1:15" s="111" customFormat="1" ht="20.100000000000001" customHeight="1" x14ac:dyDescent="0.2">
      <c r="A1729" s="114"/>
      <c r="B1729" s="249"/>
      <c r="C1729" s="250"/>
      <c r="D1729" s="251"/>
      <c r="E1729" s="251"/>
      <c r="F1729" s="251"/>
      <c r="G1729" s="251"/>
      <c r="H1729" s="251"/>
      <c r="I1729" s="251"/>
      <c r="J1729" s="251"/>
      <c r="K1729" s="251"/>
      <c r="L1729" s="251"/>
      <c r="M1729" s="114"/>
    </row>
    <row r="1730" spans="1:15" s="111" customFormat="1" ht="20.100000000000001" customHeight="1" x14ac:dyDescent="0.2">
      <c r="A1730" s="114"/>
      <c r="B1730" s="249" t="s">
        <v>140</v>
      </c>
      <c r="C1730" s="250"/>
      <c r="D1730" s="251" t="s">
        <v>129</v>
      </c>
      <c r="E1730" s="251"/>
      <c r="F1730" s="251"/>
      <c r="G1730" s="251"/>
      <c r="H1730" s="251"/>
      <c r="I1730" s="251"/>
      <c r="J1730" s="251"/>
      <c r="K1730" s="251"/>
      <c r="L1730" s="251"/>
      <c r="M1730" s="114"/>
    </row>
    <row r="1731" spans="1:15" ht="20.100000000000001" customHeight="1" x14ac:dyDescent="0.2">
      <c r="A1731" s="113"/>
      <c r="B1731" s="249"/>
      <c r="C1731" s="250"/>
      <c r="D1731" s="251"/>
      <c r="E1731" s="251"/>
      <c r="F1731" s="251"/>
      <c r="G1731" s="251"/>
      <c r="H1731" s="251"/>
      <c r="I1731" s="251"/>
      <c r="J1731" s="251"/>
      <c r="K1731" s="251"/>
      <c r="L1731" s="251"/>
      <c r="M1731" s="114"/>
    </row>
    <row r="1732" spans="1:15" ht="20.100000000000001" customHeight="1" x14ac:dyDescent="0.2">
      <c r="A1732" s="113"/>
      <c r="B1732" s="249" t="s">
        <v>141</v>
      </c>
      <c r="C1732" s="250"/>
      <c r="D1732" s="251" t="s">
        <v>130</v>
      </c>
      <c r="E1732" s="251"/>
      <c r="F1732" s="251"/>
      <c r="G1732" s="251"/>
      <c r="H1732" s="251"/>
      <c r="I1732" s="251"/>
      <c r="J1732" s="251"/>
      <c r="K1732" s="251"/>
      <c r="L1732" s="251"/>
      <c r="M1732" s="114"/>
    </row>
    <row r="1733" spans="1:15" s="111" customFormat="1" ht="20.100000000000001" customHeight="1" x14ac:dyDescent="0.2">
      <c r="A1733" s="114"/>
      <c r="B1733" s="249"/>
      <c r="C1733" s="250"/>
      <c r="D1733" s="251"/>
      <c r="E1733" s="251"/>
      <c r="F1733" s="251"/>
      <c r="G1733" s="251"/>
      <c r="H1733" s="251"/>
      <c r="I1733" s="251"/>
      <c r="J1733" s="251"/>
      <c r="K1733" s="251"/>
      <c r="L1733" s="251"/>
      <c r="M1733" s="114"/>
    </row>
    <row r="1734" spans="1:15" s="111" customFormat="1" ht="20.100000000000001" customHeight="1" x14ac:dyDescent="0.2">
      <c r="A1734" s="114"/>
      <c r="B1734" s="249" t="s">
        <v>3</v>
      </c>
      <c r="C1734" s="250"/>
      <c r="D1734" s="251" t="s">
        <v>131</v>
      </c>
      <c r="E1734" s="251"/>
      <c r="F1734" s="251"/>
      <c r="G1734" s="251"/>
      <c r="H1734" s="251"/>
      <c r="I1734" s="251"/>
      <c r="J1734" s="251"/>
      <c r="K1734" s="251"/>
      <c r="L1734" s="251"/>
      <c r="M1734" s="114"/>
    </row>
    <row r="1735" spans="1:15" s="111" customFormat="1" ht="20.100000000000001" customHeight="1" x14ac:dyDescent="0.2">
      <c r="A1735" s="114"/>
      <c r="B1735" s="249"/>
      <c r="C1735" s="250"/>
      <c r="D1735" s="251"/>
      <c r="E1735" s="251"/>
      <c r="F1735" s="251"/>
      <c r="G1735" s="251"/>
      <c r="H1735" s="251"/>
      <c r="I1735" s="251"/>
      <c r="J1735" s="251"/>
      <c r="K1735" s="251"/>
      <c r="L1735" s="251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55" t="s">
        <v>142</v>
      </c>
      <c r="C1741" s="256"/>
      <c r="D1741" s="251" t="s">
        <v>132</v>
      </c>
      <c r="E1741" s="251"/>
      <c r="F1741" s="251"/>
      <c r="G1741" s="251"/>
      <c r="H1741" s="251"/>
      <c r="I1741" s="251"/>
      <c r="J1741" s="251"/>
      <c r="K1741" s="251"/>
      <c r="L1741" s="251"/>
      <c r="M1741" s="152"/>
    </row>
    <row r="1742" spans="1:15" s="111" customFormat="1" ht="20.100000000000001" customHeight="1" x14ac:dyDescent="0.2">
      <c r="B1742" s="255"/>
      <c r="C1742" s="256"/>
      <c r="D1742" s="251"/>
      <c r="E1742" s="251"/>
      <c r="F1742" s="251"/>
      <c r="G1742" s="251"/>
      <c r="H1742" s="251"/>
      <c r="I1742" s="251"/>
      <c r="J1742" s="251"/>
      <c r="K1742" s="251"/>
      <c r="L1742" s="251"/>
      <c r="M1742" s="152"/>
    </row>
    <row r="1743" spans="1:15" ht="20.100000000000001" customHeight="1" x14ac:dyDescent="0.2">
      <c r="B1743" s="255" t="s">
        <v>143</v>
      </c>
      <c r="C1743" s="256"/>
      <c r="D1743" s="257" t="s">
        <v>133</v>
      </c>
      <c r="E1743" s="257"/>
      <c r="F1743" s="257"/>
      <c r="G1743" s="257"/>
      <c r="H1743" s="257"/>
      <c r="I1743" s="257"/>
      <c r="J1743" s="257"/>
      <c r="K1743" s="257"/>
      <c r="L1743" s="257"/>
      <c r="M1743" s="260"/>
      <c r="N1743" s="111"/>
      <c r="O1743" s="111"/>
    </row>
    <row r="1744" spans="1:15" ht="20.100000000000001" customHeight="1" x14ac:dyDescent="0.2">
      <c r="B1744" s="255"/>
      <c r="C1744" s="256"/>
      <c r="D1744" s="257"/>
      <c r="E1744" s="257"/>
      <c r="F1744" s="257"/>
      <c r="G1744" s="257"/>
      <c r="H1744" s="257"/>
      <c r="I1744" s="257"/>
      <c r="J1744" s="257"/>
      <c r="K1744" s="257"/>
      <c r="L1744" s="257"/>
      <c r="M1744" s="260"/>
      <c r="N1744" s="111"/>
      <c r="O1744" s="111"/>
    </row>
    <row r="1745" spans="2:15" ht="20.100000000000001" customHeight="1" x14ac:dyDescent="0.2">
      <c r="B1745" s="255" t="s">
        <v>144</v>
      </c>
      <c r="C1745" s="256"/>
      <c r="D1745" s="257" t="s">
        <v>134</v>
      </c>
      <c r="E1745" s="257"/>
      <c r="F1745" s="257"/>
      <c r="G1745" s="257"/>
      <c r="H1745" s="257"/>
      <c r="I1745" s="257"/>
      <c r="J1745" s="257"/>
      <c r="K1745" s="257"/>
      <c r="L1745" s="257"/>
      <c r="M1745" s="152"/>
      <c r="N1745" s="111"/>
      <c r="O1745" s="111"/>
    </row>
    <row r="1746" spans="2:15" ht="20.100000000000001" customHeight="1" x14ac:dyDescent="0.2">
      <c r="B1746" s="255"/>
      <c r="C1746" s="256"/>
      <c r="D1746" s="257"/>
      <c r="E1746" s="257"/>
      <c r="F1746" s="257"/>
      <c r="G1746" s="257"/>
      <c r="H1746" s="257"/>
      <c r="I1746" s="257"/>
      <c r="J1746" s="257"/>
      <c r="K1746" s="257"/>
      <c r="L1746" s="257"/>
      <c r="M1746" s="152"/>
      <c r="N1746" s="111"/>
      <c r="O1746" s="111"/>
    </row>
    <row r="1747" spans="2:15" ht="20.100000000000001" customHeight="1" x14ac:dyDescent="0.2">
      <c r="B1747" s="255" t="s">
        <v>145</v>
      </c>
      <c r="C1747" s="256"/>
      <c r="D1747" s="257" t="s">
        <v>135</v>
      </c>
      <c r="E1747" s="257"/>
      <c r="F1747" s="257"/>
      <c r="G1747" s="257"/>
      <c r="H1747" s="257"/>
      <c r="I1747" s="257"/>
      <c r="J1747" s="257"/>
      <c r="K1747" s="257"/>
      <c r="L1747" s="257"/>
      <c r="M1747" s="152"/>
      <c r="N1747" s="111"/>
      <c r="O1747" s="111"/>
    </row>
    <row r="1748" spans="2:15" ht="20.100000000000001" customHeight="1" x14ac:dyDescent="0.2">
      <c r="B1748" s="255"/>
      <c r="C1748" s="256"/>
      <c r="D1748" s="257"/>
      <c r="E1748" s="257"/>
      <c r="F1748" s="257"/>
      <c r="G1748" s="257"/>
      <c r="H1748" s="257"/>
      <c r="I1748" s="257"/>
      <c r="J1748" s="257"/>
      <c r="K1748" s="257"/>
      <c r="L1748" s="257"/>
      <c r="M1748" s="152"/>
      <c r="N1748" s="111"/>
      <c r="O1748" s="111"/>
    </row>
    <row r="1749" spans="2:15" ht="20.100000000000001" customHeight="1" x14ac:dyDescent="0.2">
      <c r="B1749" s="255" t="s">
        <v>146</v>
      </c>
      <c r="C1749" s="256"/>
      <c r="D1749" s="257" t="s">
        <v>136</v>
      </c>
      <c r="E1749" s="257"/>
      <c r="F1749" s="257"/>
      <c r="G1749" s="257"/>
      <c r="H1749" s="257"/>
      <c r="I1749" s="257"/>
      <c r="J1749" s="257"/>
      <c r="K1749" s="257"/>
      <c r="L1749" s="257"/>
      <c r="M1749" s="152"/>
      <c r="N1749" s="111"/>
      <c r="O1749" s="111"/>
    </row>
    <row r="1750" spans="2:15" ht="20.100000000000001" customHeight="1" x14ac:dyDescent="0.2">
      <c r="B1750" s="255"/>
      <c r="C1750" s="256"/>
      <c r="D1750" s="257"/>
      <c r="E1750" s="257"/>
      <c r="F1750" s="257"/>
      <c r="G1750" s="257"/>
      <c r="H1750" s="257"/>
      <c r="I1750" s="257"/>
      <c r="J1750" s="257"/>
      <c r="K1750" s="257"/>
      <c r="L1750" s="257"/>
      <c r="M1750" s="152"/>
      <c r="N1750" s="111"/>
      <c r="O1750" s="111"/>
    </row>
    <row r="1751" spans="2:15" ht="20.100000000000001" customHeight="1" x14ac:dyDescent="0.2">
      <c r="B1751" s="255" t="s">
        <v>147</v>
      </c>
      <c r="C1751" s="256"/>
      <c r="D1751" s="257" t="s">
        <v>137</v>
      </c>
      <c r="E1751" s="257"/>
      <c r="F1751" s="257"/>
      <c r="G1751" s="257"/>
      <c r="H1751" s="257"/>
      <c r="I1751" s="257"/>
      <c r="J1751" s="257"/>
      <c r="K1751" s="257"/>
      <c r="L1751" s="257"/>
      <c r="M1751" s="152"/>
      <c r="N1751" s="111"/>
      <c r="O1751" s="111"/>
    </row>
    <row r="1752" spans="2:15" ht="20.100000000000001" customHeight="1" x14ac:dyDescent="0.2">
      <c r="B1752" s="255"/>
      <c r="C1752" s="256"/>
      <c r="D1752" s="257"/>
      <c r="E1752" s="257"/>
      <c r="F1752" s="257"/>
      <c r="G1752" s="257"/>
      <c r="H1752" s="257"/>
      <c r="I1752" s="257"/>
      <c r="J1752" s="257"/>
      <c r="K1752" s="257"/>
      <c r="L1752" s="257"/>
      <c r="M1752" s="152"/>
      <c r="N1752" s="111"/>
      <c r="O1752" s="111"/>
    </row>
    <row r="1753" spans="2:15" ht="20.100000000000001" customHeight="1" x14ac:dyDescent="0.2">
      <c r="B1753" s="255" t="s">
        <v>148</v>
      </c>
      <c r="C1753" s="256"/>
      <c r="D1753" s="257" t="s">
        <v>138</v>
      </c>
      <c r="E1753" s="257"/>
      <c r="F1753" s="257"/>
      <c r="G1753" s="257"/>
      <c r="H1753" s="257"/>
      <c r="I1753" s="257"/>
      <c r="J1753" s="257"/>
      <c r="K1753" s="257"/>
      <c r="L1753" s="257"/>
      <c r="M1753" s="260"/>
    </row>
    <row r="1754" spans="2:15" ht="20.100000000000001" customHeight="1" thickBot="1" x14ac:dyDescent="0.25">
      <c r="B1754" s="258"/>
      <c r="C1754" s="259"/>
      <c r="D1754" s="264"/>
      <c r="E1754" s="264"/>
      <c r="F1754" s="264"/>
      <c r="G1754" s="264"/>
      <c r="H1754" s="264"/>
      <c r="I1754" s="264"/>
      <c r="J1754" s="264"/>
      <c r="K1754" s="264"/>
      <c r="L1754" s="264"/>
      <c r="M1754" s="265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</row>
    <row r="1789" spans="2:13" ht="20.100000000000001" customHeight="1" x14ac:dyDescent="0.2"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01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</row>
    <row r="1825" spans="2:13" ht="20.100000000000001" customHeight="1" x14ac:dyDescent="0.2"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152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 2024</vt:lpstr>
      <vt:lpstr>'AGOSTO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2024-09-13T07:35:25Z</cp:lastPrinted>
  <dcterms:created xsi:type="dcterms:W3CDTF">2011-10-19T11:12:35Z</dcterms:created>
  <dcterms:modified xsi:type="dcterms:W3CDTF">2024-09-23T06:17:06Z</dcterms:modified>
</cp:coreProperties>
</file>