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BOLETINES\FEBRERO\"/>
    </mc:Choice>
  </mc:AlternateContent>
  <xr:revisionPtr revIDLastSave="0" documentId="13_ncr:1_{36E92FC6-4229-4D27-8635-38006E025A0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EBRERO 2024" sheetId="4" r:id="rId1"/>
  </sheets>
  <definedNames>
    <definedName name="_xlnm._FilterDatabase" localSheetId="0" hidden="1">'FEBRERO 2024'!#REF!</definedName>
    <definedName name="_xlnm.Print_Area" localSheetId="0">'FEBRERO 2024'!$A$1:$M$1870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060" i="4" l="1"/>
  <c r="E1431" i="4" l="1"/>
  <c r="E1432" i="4"/>
  <c r="F1426" i="4" l="1"/>
  <c r="F1424" i="4"/>
  <c r="F1422" i="4"/>
  <c r="F1421" i="4"/>
  <c r="F1420" i="4"/>
  <c r="F1419" i="4"/>
  <c r="F1430" i="4" l="1"/>
  <c r="F1425" i="4"/>
  <c r="F1429" i="4"/>
  <c r="F1427" i="4"/>
  <c r="F1428" i="4"/>
  <c r="F1432" i="4" s="1"/>
  <c r="F1423" i="4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<sst xmlns="http://schemas.openxmlformats.org/spreadsheetml/2006/main" count="798" uniqueCount="179">
  <si>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</si>
  <si>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</si>
  <si>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</si>
  <si>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</si>
  <si>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</si>
  <si>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</si>
  <si>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</si>
  <si>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</si>
  <si>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</si>
  <si>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</si>
  <si>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</si>
  <si>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</si>
  <si>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</si>
  <si>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</si>
  <si>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</si>
  <si>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</si>
  <si>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</si>
  <si>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</si>
  <si>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</si>
  <si>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</si>
  <si>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</si>
  <si>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</si>
  <si>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</si>
  <si>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</si>
  <si>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</si>
  <si>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</si>
  <si>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</si>
  <si>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</si>
  <si>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</si>
  <si>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</si>
  <si>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</si>
  <si>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</si>
  <si>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</si>
  <si>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</si>
  <si>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</si>
  <si>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</si>
  <si>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</si>
  <si>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</si>
  <si>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</si>
  <si>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</si>
  <si>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</si>
  <si>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</si>
  <si>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</si>
  <si>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</si>
  <si>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</si>
  <si>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</si>
  <si>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</si>
  <si>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</si>
  <si>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</si>
  <si>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</si>
  <si>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</si>
  <si>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</si>
  <si>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</si>
  <si>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</si>
  <si>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</si>
  <si>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</si>
  <si>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</si>
  <si>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</si>
  <si>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</si>
  <si>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</si>
  <si>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</si>
  <si>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</si>
  <si>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</si>
  <si>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</si>
  <si>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</si>
  <si>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</si>
  <si>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</si>
  <si>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</si>
  <si>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</si>
  <si>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</si>
  <si>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</si>
  <si>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</si>
  <si>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</si>
  <si>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</si>
  <si>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</si>
  <si>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</si>
  <si>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</si>
  <si>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</si>
  <si>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</si>
  <si>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</si>
  <si>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</si>
  <si>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</si>
  <si>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</si>
  <si>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</si>
  <si>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</si>
  <si>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</si>
  <si>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</si>
  <si>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</si>
  <si>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</si>
  <si>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</si>
  <si>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</si>
  <si>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</si>
  <si>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</si>
  <si>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</si>
  <si>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</si>
  <si>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</si>
  <si>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</si>
  <si>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</si>
  <si>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</si>
  <si>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</si>
  <si>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</si>
  <si>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</si>
  <si>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</si>
  <si>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</si>
  <si>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</si>
  <si>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</si>
  <si>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</si>
  <si>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</si>
  <si>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</si>
  <si>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</si>
  <si>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</si>
  <si>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</si>
  <si>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</si>
  <si>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</si>
  <si>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</si>
  <si>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</si>
  <si>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</si>
  <si>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</si>
  <si>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</si>
  <si>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</si>
  <si>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</si>
  <si>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</si>
  <si>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</si>
  <si>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</si>
  <si>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</si>
  <si>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</si>
  <si>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</si>
  <si>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</si>
  <si>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</si>
  <si>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</si>
  <si>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</si>
  <si>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</si>
  <si>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</si>
  <si>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</si>
  <si>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</si>
  <si>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</si>
  <si>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</si>
  <si>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</si>
  <si>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</si>
  <si>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</si>
  <si>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</si>
  <si>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</si>
  <si>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</si>
  <si>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</si>
  <si>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</si>
  <si>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</si>
  <si>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</si>
  <si>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</si>
  <si>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</si>
  <si>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</si>
  <si>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</si>
  <si>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</si>
  <si>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</si>
  <si>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</si>
  <si>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ENERO - FEBRERO 2024</t>
  </si>
  <si>
    <t>AÑO 2023</t>
  </si>
  <si>
    <t>AÑO 2024</t>
  </si>
  <si>
    <t>FEBRERO 2024</t>
  </si>
  <si>
    <t>1B.- COMPARACIONES FEBRERO 2023 Y FEBRERO 2024</t>
  </si>
  <si>
    <t>4B.- COMPARACIONES FEBRERO 2023 Y FEBRERO 2024</t>
  </si>
  <si>
    <t>5B.- COMPARACIONES FEBRERO 2023 Y FEBRERO 2024</t>
  </si>
  <si>
    <t>6B.- COMPARACIONES FEBRERO 2023 Y FEBRERO 2024</t>
  </si>
  <si>
    <t>7B.- COMPARACIONES FEBRERO 2023 Y FEBRERO 2024</t>
  </si>
  <si>
    <t>8B.- COMPARACIONES FEBRERO 2023 Y FEBRERO 2024</t>
  </si>
  <si>
    <t>FEBRERO</t>
  </si>
  <si>
    <t>1C.- COMPARACIONES DE DATOS ACUMULADOS DE ENERO - FEBRERO 2023 - 2024</t>
  </si>
  <si>
    <t>2B.- COMPARACIONES FEBRERO 2023 Y FEBRERO 2024</t>
  </si>
  <si>
    <t>2C.- COMPARACIONES DE DATOS ACUMULADOS DE ENERO - FEBRERO 2023 - 2024</t>
  </si>
  <si>
    <t>3B.- COMPARACIONES FEBRERO 2023 Y FEBRERO 2024</t>
  </si>
  <si>
    <t>3C.- COMPARACIONES DE DATOS ACUMULADOS DE ENERO - FEBRERO 2023 - 2024</t>
  </si>
  <si>
    <t>4C.- COMPARACIONES DE DATOS ACUMULADOS DE ENERO - FEBRERO 2023 - 2024</t>
  </si>
  <si>
    <t>5C.- COMPARACIONES DE DATOS ACUMULADOS DE ENERO - FEBRERO 2023 - 2024</t>
  </si>
  <si>
    <t>6C.- COMPARACIONES DE DATOS ACUMULADOS DE ENERO - FEBRERO 2023 - 2024</t>
  </si>
  <si>
    <t>7C.- COMPARACIONES DE DATOS ACUMULADOS DE ENERO - FEBRERO 2023 - 2024</t>
  </si>
  <si>
    <t>8C.- COMPARACIONES DE DATOS ACUMULADOS DE ENERO - FEBRERO 2023 - 2024</t>
  </si>
  <si>
    <t>FEBRERO 2023</t>
  </si>
  <si>
    <t>ENERO - FEBRERO 2023</t>
  </si>
  <si>
    <t>NOTA: Durante el mes de FEBRERO de 2024, en Palencia y en Soria los campings han estado cerrados.</t>
  </si>
  <si>
    <t>NOTA: Durante el mes de FEBRERO de 2024, las pensiones de Ávila y  Soria han estado abiertas, pero no han tenido ocupación.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</si>
</sst>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9"/>
      <color rgb="FF595959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89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10" fontId="76" fillId="0" borderId="0" xfId="0" applyNumberFormat="1" applyFont="1" applyAlignment="1">
      <alignment horizontal="center" vertical="center"/>
    </xf>
    <xf numFmtId="2" fontId="77" fillId="0" borderId="0" xfId="0" applyNumberFormat="1" applyFont="1" applyAlignment="1">
      <alignment horizontal="center" vertical="center"/>
    </xf>
    <xf numFmtId="3" fontId="78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10" fontId="76" fillId="15" borderId="22" xfId="0" applyNumberFormat="1" applyFont="1" applyFill="1" applyBorder="1" applyAlignment="1">
      <alignment horizontal="center" vertical="center"/>
    </xf>
    <xf numFmtId="2" fontId="77" fillId="15" borderId="22" xfId="0" applyNumberFormat="1" applyFont="1" applyFill="1" applyBorder="1" applyAlignment="1">
      <alignment horizontal="center" vertical="center"/>
    </xf>
    <xf numFmtId="3" fontId="79" fillId="0" borderId="21" xfId="0" applyNumberFormat="1" applyFont="1" applyBorder="1" applyAlignment="1">
      <alignment horizontal="right" vertical="center"/>
    </xf>
    <xf numFmtId="3" fontId="79" fillId="0" borderId="0" xfId="0" applyNumberFormat="1" applyFont="1" applyAlignment="1">
      <alignment horizontal="right" vertical="center"/>
    </xf>
    <xf numFmtId="3" fontId="80" fillId="14" borderId="22" xfId="0" applyNumberFormat="1" applyFont="1" applyFill="1" applyBorder="1" applyAlignment="1">
      <alignment horizontal="right" vertical="center"/>
    </xf>
    <xf numFmtId="10" fontId="80" fillId="14" borderId="22" xfId="0" applyNumberFormat="1" applyFont="1" applyFill="1" applyBorder="1" applyAlignment="1">
      <alignment horizontal="right" vertical="center"/>
    </xf>
    <xf numFmtId="2" fontId="80" fillId="14" borderId="20" xfId="0" applyNumberFormat="1" applyFont="1" applyFill="1" applyBorder="1" applyAlignment="1">
      <alignment horizontal="right" vertical="center"/>
    </xf>
    <xf numFmtId="3" fontId="78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8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8" fillId="13" borderId="20" xfId="0" applyNumberFormat="1" applyFont="1" applyFill="1" applyBorder="1" applyAlignment="1">
      <alignment horizontal="center" vertical="center"/>
    </xf>
    <xf numFmtId="10" fontId="78" fillId="15" borderId="22" xfId="0" applyNumberFormat="1" applyFont="1" applyFill="1" applyBorder="1" applyAlignment="1">
      <alignment horizontal="center" vertical="center"/>
    </xf>
    <xf numFmtId="2" fontId="78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8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8" fillId="13" borderId="20" xfId="0" applyNumberFormat="1" applyFont="1" applyFill="1" applyBorder="1" applyAlignment="1">
      <alignment horizontal="center" vertical="center"/>
    </xf>
    <xf numFmtId="49" fontId="81" fillId="0" borderId="0" xfId="0" applyNumberFormat="1" applyFont="1" applyAlignment="1">
      <alignment vertical="center"/>
    </xf>
    <xf numFmtId="3" fontId="73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10" fontId="78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10" fontId="78" fillId="0" borderId="20" xfId="0" applyNumberFormat="1" applyFont="1" applyBorder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10" fontId="78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9" fillId="11" borderId="0" xfId="0" applyFont="1" applyFill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33" fillId="0" borderId="3" xfId="3" applyFont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0" borderId="3" xfId="3" applyFont="1" applyBorder="1" applyAlignment="1">
      <alignment horizontal="left" vertical="center"/>
    </xf>
  </cellXfs>
  <cellStyles count="6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7DB51A"/>
      <color rgb="FF325F22"/>
      <color rgb="FF549E39"/>
      <color rgb="FF536E1F"/>
      <color rgb="FF066686"/>
      <color rgb="FF003956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2024'!$B$480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2024'!$C$479:$H$479</c15:sqref>
                  </c15:fullRef>
                </c:ext>
              </c:extLst>
              <c:f>('FEBRERO 2024'!$C$479,'FEBRERO 2024'!$E$479,'FEBRERO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2024'!$C$480:$H$480</c15:sqref>
                  </c15:fullRef>
                </c:ext>
              </c:extLst>
              <c:f>('FEBRERO 2024'!$C$480,'FEBRERO 2024'!$E$480,'FEBRERO 2024'!$G$480)</c:f>
              <c:numCache>
                <c:formatCode>#,##0</c:formatCode>
                <c:ptCount val="3"/>
                <c:pt idx="0">
                  <c:v>1065867</c:v>
                </c:pt>
                <c:pt idx="1">
                  <c:v>215454</c:v>
                </c:pt>
                <c:pt idx="2">
                  <c:v>1281321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'FEBRERO 2024'!$B$481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2024'!$C$479:$H$479</c15:sqref>
                  </c15:fullRef>
                </c:ext>
              </c:extLst>
              <c:f>('FEBRERO 2024'!$C$479,'FEBRERO 2024'!$E$479,'FEBRERO 2024'!$G$479)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2024'!$C$481:$H$481</c15:sqref>
                  </c15:fullRef>
                </c:ext>
              </c:extLst>
              <c:f>('FEBRERO 2024'!$C$481,'FEBRERO 2024'!$E$481,'FEBRERO 2024'!$G$481)</c:f>
              <c:numCache>
                <c:formatCode>#,##0</c:formatCode>
                <c:ptCount val="3"/>
                <c:pt idx="0">
                  <c:v>1089122</c:v>
                </c:pt>
                <c:pt idx="1">
                  <c:v>228663</c:v>
                </c:pt>
                <c:pt idx="2">
                  <c:v>1317785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2024'!$B$506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2024'!$C$506:$K$506</c:f>
              <c:numCache>
                <c:formatCode>#,##0</c:formatCode>
                <c:ptCount val="9"/>
                <c:pt idx="0">
                  <c:v>133743</c:v>
                </c:pt>
                <c:pt idx="1">
                  <c:v>205692</c:v>
                </c:pt>
                <c:pt idx="2">
                  <c:v>189078</c:v>
                </c:pt>
                <c:pt idx="3">
                  <c:v>47210</c:v>
                </c:pt>
                <c:pt idx="4">
                  <c:v>237050</c:v>
                </c:pt>
                <c:pt idx="5">
                  <c:v>157442</c:v>
                </c:pt>
                <c:pt idx="6">
                  <c:v>62287</c:v>
                </c:pt>
                <c:pt idx="7">
                  <c:v>188549</c:v>
                </c:pt>
                <c:pt idx="8">
                  <c:v>60270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'FEBRERO 2024'!$B$507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'FEBRERO 2024'!$C$505:$K$505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2024'!$C$507:$K$507</c:f>
              <c:numCache>
                <c:formatCode>#,##0</c:formatCode>
                <c:ptCount val="9"/>
                <c:pt idx="0">
                  <c:v>141380</c:v>
                </c:pt>
                <c:pt idx="1">
                  <c:v>208380</c:v>
                </c:pt>
                <c:pt idx="2">
                  <c:v>196460</c:v>
                </c:pt>
                <c:pt idx="3">
                  <c:v>50176</c:v>
                </c:pt>
                <c:pt idx="4">
                  <c:v>231550</c:v>
                </c:pt>
                <c:pt idx="5">
                  <c:v>167145</c:v>
                </c:pt>
                <c:pt idx="6">
                  <c:v>62121</c:v>
                </c:pt>
                <c:pt idx="7">
                  <c:v>200533</c:v>
                </c:pt>
                <c:pt idx="8">
                  <c:v>60040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2024'!$B$446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'FEBRERO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2024'!$C$446:$K$446</c:f>
              <c:numCache>
                <c:formatCode>#,##0</c:formatCode>
                <c:ptCount val="9"/>
                <c:pt idx="0">
                  <c:v>82750</c:v>
                </c:pt>
                <c:pt idx="1">
                  <c:v>134657</c:v>
                </c:pt>
                <c:pt idx="2">
                  <c:v>106962</c:v>
                </c:pt>
                <c:pt idx="3">
                  <c:v>26631</c:v>
                </c:pt>
                <c:pt idx="4">
                  <c:v>139231</c:v>
                </c:pt>
                <c:pt idx="5">
                  <c:v>112785</c:v>
                </c:pt>
                <c:pt idx="6">
                  <c:v>33798</c:v>
                </c:pt>
                <c:pt idx="7">
                  <c:v>114513</c:v>
                </c:pt>
                <c:pt idx="8">
                  <c:v>38700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'FEBRERO 2024'!$B$447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'FEBRERO 2024'!$C$445:$K$445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2024'!$C$447:$K$447</c:f>
              <c:numCache>
                <c:formatCode>#,##0</c:formatCode>
                <c:ptCount val="9"/>
                <c:pt idx="0">
                  <c:v>91126</c:v>
                </c:pt>
                <c:pt idx="1">
                  <c:v>134085</c:v>
                </c:pt>
                <c:pt idx="2">
                  <c:v>113476</c:v>
                </c:pt>
                <c:pt idx="3">
                  <c:v>28812</c:v>
                </c:pt>
                <c:pt idx="4">
                  <c:v>150210</c:v>
                </c:pt>
                <c:pt idx="5">
                  <c:v>109158</c:v>
                </c:pt>
                <c:pt idx="6">
                  <c:v>35152</c:v>
                </c:pt>
                <c:pt idx="7">
                  <c:v>120797</c:v>
                </c:pt>
                <c:pt idx="8">
                  <c:v>36715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2024'!$B$574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2024'!$C$573:$H$573</c15:sqref>
                  </c15:fullRef>
                </c:ext>
              </c:extLst>
              <c:f>('FEBRERO 2024'!$C$573,'FEBRERO 2024'!$E$573,'FEBRERO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2024'!$C$574:$H$574</c15:sqref>
                  </c15:fullRef>
                </c:ext>
              </c:extLst>
              <c:f>('FEBRERO 2024'!$C$574,'FEBRERO 2024'!$E$574,'FEBRERO 2024'!$G$574)</c:f>
              <c:numCache>
                <c:formatCode>#,##0</c:formatCode>
                <c:ptCount val="3"/>
                <c:pt idx="0">
                  <c:v>263481</c:v>
                </c:pt>
                <c:pt idx="1">
                  <c:v>54084</c:v>
                </c:pt>
                <c:pt idx="2">
                  <c:v>317565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'FEBRERO 2024'!$B$575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2024'!$C$573:$H$573</c15:sqref>
                  </c15:fullRef>
                </c:ext>
              </c:extLst>
              <c:f>('FEBRERO 2024'!$C$573,'FEBRERO 2024'!$E$573,'FEBRERO 2024'!$G$573)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2024'!$C$575:$H$575</c15:sqref>
                  </c15:fullRef>
                </c:ext>
              </c:extLst>
              <c:f>('FEBRERO 2024'!$C$575,'FEBRERO 2024'!$E$575,'FEBRERO 2024'!$G$575)</c:f>
              <c:numCache>
                <c:formatCode>#,##0</c:formatCode>
                <c:ptCount val="3"/>
                <c:pt idx="0">
                  <c:v>260633</c:v>
                </c:pt>
                <c:pt idx="1">
                  <c:v>59072</c:v>
                </c:pt>
                <c:pt idx="2">
                  <c:v>319705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2024'!$C$573:$H$573</c15:sqref>
                        </c15:fullRef>
                        <c15:formulaRef>
                          <c15:sqref>('FEBRERO 2024'!$C$573,'FEBRERO 2024'!$E$573,'FEBRERO 2024'!$G$573)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2024'!$C$573:$H$573</c15:sqref>
                        </c15:fullRef>
                        <c15:formulaRef>
                          <c15:sqref>('FEBRERO 2024'!$C$573,'FEBRERO 2024'!$E$573,'FEBRERO 2024'!$G$573)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2024'!$B$589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2024'!$C$588:$H$588</c15:sqref>
                  </c15:fullRef>
                </c:ext>
              </c:extLst>
              <c:f>('FEBRERO 2024'!$C$588,'FEBRERO 2024'!$E$588,'FEBRERO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2024'!$C$589:$H$589</c15:sqref>
                  </c15:fullRef>
                </c:ext>
              </c:extLst>
              <c:f>('FEBRERO 2024'!$C$589,'FEBRERO 2024'!$E$589,'FEBRERO 2024'!$G$589)</c:f>
              <c:numCache>
                <c:formatCode>#,##0</c:formatCode>
                <c:ptCount val="3"/>
                <c:pt idx="0">
                  <c:v>409347</c:v>
                </c:pt>
                <c:pt idx="1">
                  <c:v>85135</c:v>
                </c:pt>
                <c:pt idx="2">
                  <c:v>494482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'FEBRERO 2024'!$B$590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2024'!$C$588:$H$588</c15:sqref>
                  </c15:fullRef>
                </c:ext>
              </c:extLst>
              <c:f>('FEBRERO 2024'!$C$588,'FEBRERO 2024'!$E$588,'FEBRERO 2024'!$G$588)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2024'!$C$590:$H$590</c15:sqref>
                  </c15:fullRef>
                </c:ext>
              </c:extLst>
              <c:f>('FEBRERO 2024'!$C$590,'FEBRERO 2024'!$E$590,'FEBRERO 2024'!$G$590)</c:f>
              <c:numCache>
                <c:formatCode>#,##0</c:formatCode>
                <c:ptCount val="3"/>
                <c:pt idx="0">
                  <c:v>398407</c:v>
                </c:pt>
                <c:pt idx="1">
                  <c:v>90523</c:v>
                </c:pt>
                <c:pt idx="2">
                  <c:v>488930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2024'!$C$588:$H$588</c15:sqref>
                        </c15:fullRef>
                        <c15:formulaRef>
                          <c15:sqref>('FEBRERO 2024'!$C$588,'FEBRERO 2024'!$E$588,'FEBRERO 2024'!$G$588)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2024'!$C$588:$H$588</c15:sqref>
                        </c15:fullRef>
                        <c15:formulaRef>
                          <c15:sqref>('FEBRERO 2024'!$C$588,'FEBRERO 2024'!$E$588,'FEBRERO 2024'!$G$588)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2024'!$C$330:$L$330</c15:sqref>
                  </c15:fullRef>
                </c:ext>
              </c:extLst>
              <c:f>'FEBRERO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2024'!$C$331:$L$331</c15:sqref>
                  </c15:fullRef>
                </c:ext>
              </c:extLst>
              <c:f>'FEBRERO 2024'!$C$331:$K$331</c:f>
              <c:numCache>
                <c:formatCode>#,##0</c:formatCode>
                <c:ptCount val="9"/>
                <c:pt idx="0">
                  <c:v>50047</c:v>
                </c:pt>
                <c:pt idx="1">
                  <c:v>71969</c:v>
                </c:pt>
                <c:pt idx="2">
                  <c:v>61431</c:v>
                </c:pt>
                <c:pt idx="3">
                  <c:v>15649</c:v>
                </c:pt>
                <c:pt idx="4">
                  <c:v>77873</c:v>
                </c:pt>
                <c:pt idx="5">
                  <c:v>48921</c:v>
                </c:pt>
                <c:pt idx="6">
                  <c:v>20054</c:v>
                </c:pt>
                <c:pt idx="7">
                  <c:v>64218</c:v>
                </c:pt>
                <c:pt idx="8">
                  <c:v>20605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2024'!$C$330:$L$330</c15:sqref>
                  </c15:fullRef>
                </c:ext>
              </c:extLst>
              <c:f>'FEBRERO 2024'!$C$330:$K$330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2024'!$C$334:$L$334</c15:sqref>
                  </c15:fullRef>
                </c:ext>
              </c:extLst>
              <c:f>'FEBRERO 2024'!$C$334:$K$334</c:f>
              <c:numCache>
                <c:formatCode>#,##0</c:formatCode>
                <c:ptCount val="9"/>
                <c:pt idx="0">
                  <c:v>79263</c:v>
                </c:pt>
                <c:pt idx="1">
                  <c:v>108791</c:v>
                </c:pt>
                <c:pt idx="2">
                  <c:v>104463</c:v>
                </c:pt>
                <c:pt idx="3">
                  <c:v>27134</c:v>
                </c:pt>
                <c:pt idx="4">
                  <c:v>121729</c:v>
                </c:pt>
                <c:pt idx="5">
                  <c:v>79459</c:v>
                </c:pt>
                <c:pt idx="6">
                  <c:v>34521</c:v>
                </c:pt>
                <c:pt idx="7">
                  <c:v>105355</c:v>
                </c:pt>
                <c:pt idx="8">
                  <c:v>35794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2024'!$E$547:$E$555</c:f>
              <c:numCache>
                <c:formatCode>#,##0</c:formatCode>
                <c:ptCount val="9"/>
                <c:pt idx="0">
                  <c:v>35283</c:v>
                </c:pt>
                <c:pt idx="1">
                  <c:v>53944</c:v>
                </c:pt>
                <c:pt idx="2">
                  <c:v>46738</c:v>
                </c:pt>
                <c:pt idx="3">
                  <c:v>11399</c:v>
                </c:pt>
                <c:pt idx="4">
                  <c:v>58465</c:v>
                </c:pt>
                <c:pt idx="5">
                  <c:v>33611</c:v>
                </c:pt>
                <c:pt idx="6">
                  <c:v>13953</c:v>
                </c:pt>
                <c:pt idx="7">
                  <c:v>51640</c:v>
                </c:pt>
                <c:pt idx="8">
                  <c:v>14672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'FEBRERO 2024'!$B$547:$B$555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2024'!$H$547:$H$555</c:f>
              <c:numCache>
                <c:formatCode>#,##0</c:formatCode>
                <c:ptCount val="9"/>
                <c:pt idx="0">
                  <c:v>52634</c:v>
                </c:pt>
                <c:pt idx="1">
                  <c:v>78318</c:v>
                </c:pt>
                <c:pt idx="2">
                  <c:v>75724</c:v>
                </c:pt>
                <c:pt idx="3">
                  <c:v>20090</c:v>
                </c:pt>
                <c:pt idx="4">
                  <c:v>83293</c:v>
                </c:pt>
                <c:pt idx="5">
                  <c:v>48633</c:v>
                </c:pt>
                <c:pt idx="6">
                  <c:v>23536</c:v>
                </c:pt>
                <c:pt idx="7">
                  <c:v>80289</c:v>
                </c:pt>
                <c:pt idx="8">
                  <c:v>26413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2024'!$B$607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2024'!$C$606:$H$606</c15:sqref>
                  </c15:fullRef>
                </c:ext>
              </c:extLst>
              <c:f>('FEBRERO 2024'!$C$606,'FEBRERO 2024'!$E$606,'FEBRERO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2024'!$C$607:$H$607</c15:sqref>
                  </c15:fullRef>
                </c:ext>
              </c:extLst>
              <c:f>('FEBRERO 2024'!$C$607,'FEBRERO 2024'!$E$607,'FEBRERO 2024'!$G$607)</c:f>
              <c:numCache>
                <c:formatCode>#,##0</c:formatCode>
                <c:ptCount val="3"/>
                <c:pt idx="0">
                  <c:v>486214</c:v>
                </c:pt>
                <c:pt idx="1">
                  <c:v>108447</c:v>
                </c:pt>
                <c:pt idx="2">
                  <c:v>594661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'FEBRERO 2024'!$B$608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2024'!$C$606:$H$606</c15:sqref>
                  </c15:fullRef>
                </c:ext>
              </c:extLst>
              <c:f>('FEBRERO 2024'!$C$606,'FEBRERO 2024'!$E$606,'FEBRERO 2024'!$G$606)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2024'!$C$608:$H$608</c15:sqref>
                  </c15:fullRef>
                </c:ext>
              </c:extLst>
              <c:f>('FEBRERO 2024'!$C$608,'FEBRERO 2024'!$E$608,'FEBRERO 2024'!$G$608)</c:f>
              <c:numCache>
                <c:formatCode>#,##0</c:formatCode>
                <c:ptCount val="3"/>
                <c:pt idx="0">
                  <c:v>499107</c:v>
                </c:pt>
                <c:pt idx="1">
                  <c:v>120132</c:v>
                </c:pt>
                <c:pt idx="2">
                  <c:v>619239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2024'!$C$606:$H$606</c15:sqref>
                        </c15:fullRef>
                        <c15:formulaRef>
                          <c15:sqref>('FEBRERO 2024'!$C$606,'FEBRERO 2024'!$E$606,'FEBRERO 2024'!$G$606)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2024'!$C$606:$H$606</c15:sqref>
                        </c15:fullRef>
                        <c15:formulaRef>
                          <c15:sqref>('FEBRERO 2024'!$C$606,'FEBRERO 2024'!$E$606,'FEBRERO 2024'!$G$606)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2024'!$B$633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2024'!$C$632:$H$632</c15:sqref>
                  </c15:fullRef>
                </c:ext>
              </c:extLst>
              <c:f>('FEBRERO 2024'!$C$632,'FEBRERO 2024'!$E$632,'FEBRERO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2024'!$C$633:$H$633</c15:sqref>
                  </c15:fullRef>
                </c:ext>
              </c:extLst>
              <c:f>('FEBRERO 2024'!$C$633,'FEBRERO 2024'!$E$633,'FEBRERO 2024'!$G$633)</c:f>
              <c:numCache>
                <c:formatCode>#,##0</c:formatCode>
                <c:ptCount val="3"/>
                <c:pt idx="0">
                  <c:v>749394</c:v>
                </c:pt>
                <c:pt idx="1">
                  <c:v>169263</c:v>
                </c:pt>
                <c:pt idx="2">
                  <c:v>918657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'FEBRERO 2024'!$B$634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2024'!$C$632:$H$632</c15:sqref>
                  </c15:fullRef>
                </c:ext>
              </c:extLst>
              <c:f>('FEBRERO 2024'!$C$632,'FEBRERO 2024'!$E$632,'FEBRERO 2024'!$G$632)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2024'!$C$634:$H$634</c15:sqref>
                  </c15:fullRef>
                </c:ext>
              </c:extLst>
              <c:f>('FEBRERO 2024'!$C$634,'FEBRERO 2024'!$E$634,'FEBRERO 2024'!$G$634)</c:f>
              <c:numCache>
                <c:formatCode>#,##0</c:formatCode>
                <c:ptCount val="3"/>
                <c:pt idx="0">
                  <c:v>763167</c:v>
                </c:pt>
                <c:pt idx="1">
                  <c:v>183868</c:v>
                </c:pt>
                <c:pt idx="2">
                  <c:v>947035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2024'!$C$632:$H$632</c15:sqref>
                        </c15:fullRef>
                        <c15:formulaRef>
                          <c15:sqref>('FEBRERO 2024'!$C$632,'FEBRERO 2024'!$E$632,'FEBRERO 2024'!$G$632)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2024'!$C$632:$H$632</c15:sqref>
                        </c15:fullRef>
                        <c15:formulaRef>
                          <c15:sqref>('FEBRERO 2024'!$C$632,'FEBRERO 2024'!$E$632,'FEBRERO 2024'!$G$632)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5.299502995321391E-2"/>
                  <c:y val="3.50212693779637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-4.4980686455337454E-2"/>
                  <c:y val="4.9652414310640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2.6170871964396516E-2"/>
                  <c:y val="-6.743018281282241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BB1413D-9A07-412B-857D-43E0296ECE74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2.6624264003538983E-2"/>
                  <c:y val="-3.23310902324904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3.1537219093865428E-2"/>
                  <c:y val="3.61293253913915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2024'!$E$672:$E$680</c:f>
              <c:numCache>
                <c:formatCode>#,##0</c:formatCode>
                <c:ptCount val="9"/>
                <c:pt idx="0">
                  <c:v>0</c:v>
                </c:pt>
                <c:pt idx="1">
                  <c:v>2201</c:v>
                </c:pt>
                <c:pt idx="2">
                  <c:v>1866</c:v>
                </c:pt>
                <c:pt idx="3">
                  <c:v>249</c:v>
                </c:pt>
                <c:pt idx="4">
                  <c:v>798</c:v>
                </c:pt>
                <c:pt idx="5">
                  <c:v>400</c:v>
                </c:pt>
                <c:pt idx="6">
                  <c:v>0</c:v>
                </c:pt>
                <c:pt idx="7">
                  <c:v>872</c:v>
                </c:pt>
                <c:pt idx="8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83AB786-8207-44B8-82AC-26BD5ABFD77B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'FEBRERO 2024'!$B$672:$B$680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2024'!$H$672:$H$680</c:f>
              <c:numCache>
                <c:formatCode>#,##0</c:formatCode>
                <c:ptCount val="9"/>
                <c:pt idx="0">
                  <c:v>0</c:v>
                </c:pt>
                <c:pt idx="1">
                  <c:v>3947</c:v>
                </c:pt>
                <c:pt idx="2">
                  <c:v>2734</c:v>
                </c:pt>
                <c:pt idx="3">
                  <c:v>474</c:v>
                </c:pt>
                <c:pt idx="4">
                  <c:v>2274</c:v>
                </c:pt>
                <c:pt idx="5">
                  <c:v>667</c:v>
                </c:pt>
                <c:pt idx="6">
                  <c:v>0</c:v>
                </c:pt>
                <c:pt idx="7">
                  <c:v>2836</c:v>
                </c:pt>
                <c:pt idx="8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2024'!$B$699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2024'!$C$698:$H$698</c15:sqref>
                  </c15:fullRef>
                </c:ext>
              </c:extLst>
              <c:f>('FEBRERO 2024'!$C$698,'FEBRERO 2024'!$E$698,'FEBRERO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2024'!$C$699:$H$699</c15:sqref>
                  </c15:fullRef>
                </c:ext>
              </c:extLst>
              <c:f>('FEBRERO 2024'!$C$699,'FEBRERO 2024'!$E$699,'FEBRERO 2024'!$G$699)</c:f>
              <c:numCache>
                <c:formatCode>#,##0</c:formatCode>
                <c:ptCount val="3"/>
                <c:pt idx="0">
                  <c:v>6053</c:v>
                </c:pt>
                <c:pt idx="1">
                  <c:v>1843</c:v>
                </c:pt>
                <c:pt idx="2">
                  <c:v>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'FEBRERO 2024'!$B$700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2024'!$C$698:$H$698</c15:sqref>
                  </c15:fullRef>
                </c:ext>
              </c:extLst>
              <c:f>('FEBRERO 2024'!$C$698,'FEBRERO 2024'!$E$698,'FEBRERO 2024'!$G$698)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2024'!$C$700:$H$700</c15:sqref>
                  </c15:fullRef>
                </c:ext>
              </c:extLst>
              <c:f>('FEBRERO 2024'!$C$700,'FEBRERO 2024'!$E$700,'FEBRERO 2024'!$G$700)</c:f>
              <c:numCache>
                <c:formatCode>#,##0</c:formatCode>
                <c:ptCount val="3"/>
                <c:pt idx="0">
                  <c:v>5716</c:v>
                </c:pt>
                <c:pt idx="1">
                  <c:v>983</c:v>
                </c:pt>
                <c:pt idx="2">
                  <c:v>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2024'!$C$698:$H$698</c15:sqref>
                        </c15:fullRef>
                        <c15:formulaRef>
                          <c15:sqref>('FEBRERO 2024'!$C$698,'FEBRERO 2024'!$E$698,'FEBRERO 2024'!$G$698)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2024'!$C$698:$H$698</c15:sqref>
                        </c15:fullRef>
                        <c15:formulaRef>
                          <c15:sqref>('FEBRERO 2024'!$C$698,'FEBRERO 2024'!$E$698,'FEBRERO 2024'!$G$698)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2024'!$B$714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2024'!$C$713:$H$713</c15:sqref>
                  </c15:fullRef>
                </c:ext>
              </c:extLst>
              <c:f>('FEBRERO 2024'!$C$713,'FEBRERO 2024'!$E$713,'FEBRERO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2024'!$C$714:$H$714</c15:sqref>
                  </c15:fullRef>
                </c:ext>
              </c:extLst>
              <c:f>('FEBRERO 2024'!$C$714,'FEBRERO 2024'!$E$714,'FEBRERO 2024'!$G$714)</c:f>
              <c:numCache>
                <c:formatCode>#,##0</c:formatCode>
                <c:ptCount val="3"/>
                <c:pt idx="0">
                  <c:v>13865</c:v>
                </c:pt>
                <c:pt idx="1">
                  <c:v>2650</c:v>
                </c:pt>
                <c:pt idx="2">
                  <c:v>16515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'FEBRERO 2024'!$B$715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2024'!$C$713:$H$713</c15:sqref>
                  </c15:fullRef>
                </c:ext>
              </c:extLst>
              <c:f>('FEBRERO 2024'!$C$713,'FEBRERO 2024'!$E$713,'FEBRERO 2024'!$G$713)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2024'!$C$715:$H$715</c15:sqref>
                  </c15:fullRef>
                </c:ext>
              </c:extLst>
              <c:f>('FEBRERO 2024'!$C$715,'FEBRERO 2024'!$E$715,'FEBRERO 2024'!$G$715)</c:f>
              <c:numCache>
                <c:formatCode>#,##0</c:formatCode>
                <c:ptCount val="3"/>
                <c:pt idx="0">
                  <c:v>11487</c:v>
                </c:pt>
                <c:pt idx="1">
                  <c:v>2392</c:v>
                </c:pt>
                <c:pt idx="2">
                  <c:v>13879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2024'!$C$713:$H$713</c15:sqref>
                        </c15:fullRef>
                        <c15:formulaRef>
                          <c15:sqref>('FEBRERO 2024'!$C$713,'FEBRERO 2024'!$E$713,'FEBRERO 2024'!$G$713)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2024'!$C$713:$H$713</c15:sqref>
                        </c15:fullRef>
                        <c15:formulaRef>
                          <c15:sqref>('FEBRERO 2024'!$C$713,'FEBRERO 2024'!$E$713,'FEBRERO 2024'!$G$713)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2024'!$B$732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2024'!$C$731:$H$731</c15:sqref>
                  </c15:fullRef>
                </c:ext>
              </c:extLst>
              <c:f>('FEBRERO 2024'!$C$731,'FEBRERO 2024'!$E$731,'FEBRERO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2024'!$C$732:$H$732</c15:sqref>
                  </c15:fullRef>
                </c:ext>
              </c:extLst>
              <c:f>('FEBRERO 2024'!$C$732,'FEBRERO 2024'!$E$732,'FEBRERO 2024'!$G$732)</c:f>
              <c:numCache>
                <c:formatCode>#,##0</c:formatCode>
                <c:ptCount val="3"/>
                <c:pt idx="0">
                  <c:v>10127</c:v>
                </c:pt>
                <c:pt idx="1">
                  <c:v>2715</c:v>
                </c:pt>
                <c:pt idx="2">
                  <c:v>12842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'FEBRERO 2024'!$B$733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2024'!$C$731:$H$731</c15:sqref>
                  </c15:fullRef>
                </c:ext>
              </c:extLst>
              <c:f>('FEBRERO 2024'!$C$731,'FEBRERO 2024'!$E$731,'FEBRERO 2024'!$G$731)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2024'!$C$733:$H$733</c15:sqref>
                  </c15:fullRef>
                </c:ext>
              </c:extLst>
              <c:f>('FEBRERO 2024'!$C$733,'FEBRERO 2024'!$E$733,'FEBRERO 2024'!$G$733)</c:f>
              <c:numCache>
                <c:formatCode>#,##0</c:formatCode>
                <c:ptCount val="3"/>
                <c:pt idx="0">
                  <c:v>10546</c:v>
                </c:pt>
                <c:pt idx="1">
                  <c:v>1777</c:v>
                </c:pt>
                <c:pt idx="2">
                  <c:v>12323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2024'!$C$731:$H$731</c15:sqref>
                        </c15:fullRef>
                        <c15:formulaRef>
                          <c15:sqref>('FEBRERO 2024'!$C$731,'FEBRERO 2024'!$E$731,'FEBRERO 2024'!$G$731)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2024'!$C$731:$H$731</c15:sqref>
                        </c15:fullRef>
                        <c15:formulaRef>
                          <c15:sqref>('FEBRERO 2024'!$C$731,'FEBRERO 2024'!$E$731,'FEBRERO 2024'!$G$731)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2024'!$B$758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2024'!$C$757:$H$757</c15:sqref>
                  </c15:fullRef>
                </c:ext>
              </c:extLst>
              <c:f>('FEBRERO 2024'!$C$757,'FEBRERO 2024'!$E$757,'FEBRERO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2024'!$C$758:$H$758</c15:sqref>
                  </c15:fullRef>
                </c:ext>
              </c:extLst>
              <c:f>('FEBRERO 2024'!$C$758,'FEBRERO 2024'!$E$758,'FEBRERO 2024'!$G$758)</c:f>
              <c:numCache>
                <c:formatCode>#,##0</c:formatCode>
                <c:ptCount val="3"/>
                <c:pt idx="0">
                  <c:v>22476</c:v>
                </c:pt>
                <c:pt idx="1">
                  <c:v>4263</c:v>
                </c:pt>
                <c:pt idx="2">
                  <c:v>26739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'FEBRERO 2024'!$B$759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2024'!$C$757:$H$757</c15:sqref>
                  </c15:fullRef>
                </c:ext>
              </c:extLst>
              <c:f>('FEBRERO 2024'!$C$757,'FEBRERO 2024'!$E$757,'FEBRERO 2024'!$G$757)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2024'!$C$759:$H$759</c15:sqref>
                  </c15:fullRef>
                </c:ext>
              </c:extLst>
              <c:f>('FEBRERO 2024'!$C$759,'FEBRERO 2024'!$E$759,'FEBRERO 2024'!$G$759)</c:f>
              <c:numCache>
                <c:formatCode>#,##0</c:formatCode>
                <c:ptCount val="3"/>
                <c:pt idx="0">
                  <c:v>18931</c:v>
                </c:pt>
                <c:pt idx="1">
                  <c:v>3590</c:v>
                </c:pt>
                <c:pt idx="2">
                  <c:v>22521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2024'!$C$757:$H$757</c15:sqref>
                        </c15:fullRef>
                        <c15:formulaRef>
                          <c15:sqref>('FEBRERO 2024'!$C$757,'FEBRERO 2024'!$E$757,'FEBRERO 2024'!$G$757)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2024'!$C$757:$H$757</c15:sqref>
                        </c15:fullRef>
                        <c15:formulaRef>
                          <c15:sqref>('FEBRERO 2024'!$C$757,'FEBRERO 2024'!$E$757,'FEBRERO 2024'!$G$757)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2024'!$E$797:$E$805</c:f>
              <c:numCache>
                <c:formatCode>#,##0</c:formatCode>
                <c:ptCount val="9"/>
                <c:pt idx="0">
                  <c:v>6868</c:v>
                </c:pt>
                <c:pt idx="1">
                  <c:v>7259</c:v>
                </c:pt>
                <c:pt idx="2">
                  <c:v>2732</c:v>
                </c:pt>
                <c:pt idx="3">
                  <c:v>2599</c:v>
                </c:pt>
                <c:pt idx="4">
                  <c:v>6579</c:v>
                </c:pt>
                <c:pt idx="5">
                  <c:v>7228</c:v>
                </c:pt>
                <c:pt idx="6">
                  <c:v>2989</c:v>
                </c:pt>
                <c:pt idx="7">
                  <c:v>3738</c:v>
                </c:pt>
                <c:pt idx="8">
                  <c:v>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'FEBRERO 2024'!$B$797:$B$805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2024'!$H$797:$H$805</c:f>
              <c:numCache>
                <c:formatCode>#,##0</c:formatCode>
                <c:ptCount val="9"/>
                <c:pt idx="0">
                  <c:v>11972</c:v>
                </c:pt>
                <c:pt idx="1">
                  <c:v>11259</c:v>
                </c:pt>
                <c:pt idx="2">
                  <c:v>5266</c:v>
                </c:pt>
                <c:pt idx="3">
                  <c:v>4193</c:v>
                </c:pt>
                <c:pt idx="4">
                  <c:v>11095</c:v>
                </c:pt>
                <c:pt idx="5">
                  <c:v>12975</c:v>
                </c:pt>
                <c:pt idx="6">
                  <c:v>5278</c:v>
                </c:pt>
                <c:pt idx="7">
                  <c:v>5998</c:v>
                </c:pt>
                <c:pt idx="8">
                  <c:v>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2024'!$B$824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2024'!$C$823:$H$823</c15:sqref>
                  </c15:fullRef>
                </c:ext>
              </c:extLst>
              <c:f>('FEBRERO 2024'!$C$823,'FEBRERO 2024'!$E$823,'FEBRERO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2024'!$C$824:$H$824</c15:sqref>
                  </c15:fullRef>
                </c:ext>
              </c:extLst>
              <c:f>('FEBRERO 2024'!$C$824,'FEBRERO 2024'!$E$824,'FEBRERO 2024'!$G$824)</c:f>
              <c:numCache>
                <c:formatCode>#,##0</c:formatCode>
                <c:ptCount val="3"/>
                <c:pt idx="0">
                  <c:v>45129</c:v>
                </c:pt>
                <c:pt idx="1">
                  <c:v>4075</c:v>
                </c:pt>
                <c:pt idx="2">
                  <c:v>49204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'FEBRERO 2024'!$B$825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2024'!$C$823:$H$823</c15:sqref>
                  </c15:fullRef>
                </c:ext>
              </c:extLst>
              <c:f>('FEBRERO 2024'!$C$823,'FEBRERO 2024'!$E$823,'FEBRERO 2024'!$G$823)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2024'!$C$825:$H$825</c15:sqref>
                  </c15:fullRef>
                </c:ext>
              </c:extLst>
              <c:f>('FEBRERO 2024'!$C$825,'FEBRERO 2024'!$E$825,'FEBRERO 2024'!$G$825)</c:f>
              <c:numCache>
                <c:formatCode>#,##0</c:formatCode>
                <c:ptCount val="3"/>
                <c:pt idx="0">
                  <c:v>41246</c:v>
                </c:pt>
                <c:pt idx="1">
                  <c:v>3124</c:v>
                </c:pt>
                <c:pt idx="2">
                  <c:v>44370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2024'!$C$823:$H$823</c15:sqref>
                        </c15:fullRef>
                        <c15:formulaRef>
                          <c15:sqref>('FEBRERO 2024'!$C$823,'FEBRERO 2024'!$E$823,'FEBRERO 2024'!$G$823)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2024'!$C$823:$H$823</c15:sqref>
                        </c15:fullRef>
                        <c15:formulaRef>
                          <c15:sqref>('FEBRERO 2024'!$C$823,'FEBRERO 2024'!$E$823,'FEBRERO 2024'!$G$823)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2024'!$B$949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2024'!$C$948:$H$948</c15:sqref>
                  </c15:fullRef>
                </c:ext>
              </c:extLst>
              <c:f>('FEBRERO 2024'!$C$948,'FEBRERO 2024'!$E$948,'FEBRERO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2024'!$C$949:$H$949</c15:sqref>
                  </c15:fullRef>
                </c:ext>
              </c:extLst>
              <c:f>('FEBRERO 2024'!$C$949,'FEBRERO 2024'!$E$949,'FEBRERO 2024'!$G$949)</c:f>
              <c:numCache>
                <c:formatCode>#,##0</c:formatCode>
                <c:ptCount val="3"/>
                <c:pt idx="0">
                  <c:v>2965</c:v>
                </c:pt>
                <c:pt idx="1">
                  <c:v>2499</c:v>
                </c:pt>
                <c:pt idx="2">
                  <c:v>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'FEBRERO 2024'!$B$950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2024'!$C$948:$H$948</c15:sqref>
                  </c15:fullRef>
                </c:ext>
              </c:extLst>
              <c:f>('FEBRERO 2024'!$C$948,'FEBRERO 2024'!$E$948,'FEBRERO 2024'!$G$948)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2024'!$C$950:$H$950</c15:sqref>
                  </c15:fullRef>
                </c:ext>
              </c:extLst>
              <c:f>('FEBRERO 2024'!$C$950,'FEBRERO 2024'!$E$950,'FEBRERO 2024'!$G$950)</c:f>
              <c:numCache>
                <c:formatCode>#,##0</c:formatCode>
                <c:ptCount val="3"/>
                <c:pt idx="0">
                  <c:v>3441</c:v>
                </c:pt>
                <c:pt idx="1">
                  <c:v>2689</c:v>
                </c:pt>
                <c:pt idx="2">
                  <c:v>6130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2024'!$C$948:$H$948</c15:sqref>
                        </c15:fullRef>
                        <c15:formulaRef>
                          <c15:sqref>('FEBRERO 2024'!$C$948,'FEBRERO 2024'!$E$948,'FEBRERO 2024'!$G$948)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2024'!$C$948:$H$948</c15:sqref>
                        </c15:fullRef>
                        <c15:formulaRef>
                          <c15:sqref>('FEBRERO 2024'!$C$948,'FEBRERO 2024'!$E$948,'FEBRERO 2024'!$G$948)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2024'!$B$1074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2024'!$C$1073:$H$1073</c15:sqref>
                  </c15:fullRef>
                </c:ext>
              </c:extLst>
              <c:f>('FEBRERO 2024'!$C$1073,'FEBRERO 2024'!$E$1073,'FEBRERO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2024'!$C$1074:$H$1074</c15:sqref>
                  </c15:fullRef>
                </c:ext>
              </c:extLst>
              <c:f>('FEBRERO 2024'!$C$1074,'FEBRERO 2024'!$E$1074,'FEBRERO 2024'!$G$1074)</c:f>
              <c:numCache>
                <c:formatCode>#,##0</c:formatCode>
                <c:ptCount val="3"/>
                <c:pt idx="0">
                  <c:v>4965</c:v>
                </c:pt>
                <c:pt idx="1">
                  <c:v>1331</c:v>
                </c:pt>
                <c:pt idx="2">
                  <c:v>6296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'FEBRERO 2024'!$B$1075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2024'!$C$1073:$H$1073</c15:sqref>
                  </c15:fullRef>
                </c:ext>
              </c:extLst>
              <c:f>('FEBRERO 2024'!$C$1073,'FEBRERO 2024'!$E$1073,'FEBRERO 2024'!$G$1073)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2024'!$C$1075:$H$1075</c15:sqref>
                  </c15:fullRef>
                </c:ext>
              </c:extLst>
              <c:f>('FEBRERO 2024'!$C$1075,'FEBRERO 2024'!$E$1075,'FEBRERO 2024'!$G$1075)</c:f>
              <c:numCache>
                <c:formatCode>#,##0</c:formatCode>
                <c:ptCount val="3"/>
                <c:pt idx="0">
                  <c:v>6570</c:v>
                </c:pt>
                <c:pt idx="1">
                  <c:v>1285</c:v>
                </c:pt>
                <c:pt idx="2">
                  <c:v>7855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2024'!$C$1073:$H$1073</c15:sqref>
                        </c15:fullRef>
                        <c15:formulaRef>
                          <c15:sqref>('FEBRERO 2024'!$C$1073,'FEBRERO 2024'!$E$1073,'FEBRERO 2024'!$G$1073)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2024'!$C$1073:$H$1073</c15:sqref>
                        </c15:fullRef>
                        <c15:formulaRef>
                          <c15:sqref>('FEBRERO 2024'!$C$1073,'FEBRERO 2024'!$E$1073,'FEBRERO 2024'!$G$1073)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2024'!$B$1199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2024'!$C$1198:$H$1198</c15:sqref>
                  </c15:fullRef>
                </c:ext>
              </c:extLst>
              <c:f>('FEBRERO 2024'!$C$1198,'FEBRERO 2024'!$E$1198,'FEBRERO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2024'!$C$1199:$H$1199</c15:sqref>
                  </c15:fullRef>
                </c:ext>
              </c:extLst>
              <c:f>('FEBRERO 2024'!$C$1199,'FEBRERO 2024'!$E$1199,'FEBRERO 2024'!$G$1199)</c:f>
              <c:numCache>
                <c:formatCode>#,##0</c:formatCode>
                <c:ptCount val="3"/>
                <c:pt idx="0">
                  <c:v>17680</c:v>
                </c:pt>
                <c:pt idx="1">
                  <c:v>2557</c:v>
                </c:pt>
                <c:pt idx="2">
                  <c:v>20237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'FEBRERO 2024'!$B$1200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2024'!$C$1198:$H$1198</c15:sqref>
                  </c15:fullRef>
                </c:ext>
              </c:extLst>
              <c:f>('FEBRERO 2024'!$C$1198,'FEBRERO 2024'!$E$1198,'FEBRERO 2024'!$G$1198)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2024'!$C$1200:$H$1200</c15:sqref>
                  </c15:fullRef>
                </c:ext>
              </c:extLst>
              <c:f>('FEBRERO 2024'!$C$1200,'FEBRERO 2024'!$E$1200,'FEBRERO 2024'!$G$1200)</c:f>
              <c:numCache>
                <c:formatCode>#,##0</c:formatCode>
                <c:ptCount val="3"/>
                <c:pt idx="0">
                  <c:v>21680</c:v>
                </c:pt>
                <c:pt idx="1">
                  <c:v>3497</c:v>
                </c:pt>
                <c:pt idx="2">
                  <c:v>25177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2024'!$C$1198:$H$1198</c15:sqref>
                        </c15:fullRef>
                        <c15:formulaRef>
                          <c15:sqref>('FEBRERO 2024'!$C$1198,'FEBRERO 2024'!$E$1198,'FEBRERO 2024'!$G$1198)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2024'!$C$1198:$H$1198</c15:sqref>
                        </c15:fullRef>
                        <c15:formulaRef>
                          <c15:sqref>('FEBRERO 2024'!$C$1198,'FEBRERO 2024'!$E$1198,'FEBRERO 2024'!$G$1198)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2024'!$B$1323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2024'!$C$1322:$H$1322</c15:sqref>
                  </c15:fullRef>
                </c:ext>
              </c:extLst>
              <c:f>('FEBRERO 2024'!$C$1322,'FEBRERO 2024'!$E$1322,'FEBRERO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2024'!$C$1323:$H$1323</c15:sqref>
                  </c15:fullRef>
                </c:ext>
              </c:extLst>
              <c:f>('FEBRERO 2024'!$C$1323,'FEBRERO 2024'!$E$1323,'FEBRERO 2024'!$G$1323)</c:f>
              <c:numCache>
                <c:formatCode>#,##0</c:formatCode>
                <c:ptCount val="3"/>
                <c:pt idx="0">
                  <c:v>20764</c:v>
                </c:pt>
                <c:pt idx="1">
                  <c:v>3871</c:v>
                </c:pt>
                <c:pt idx="2">
                  <c:v>24635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'FEBRERO 2024'!$B$1324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2024'!$C$1322:$H$1322</c15:sqref>
                  </c15:fullRef>
                </c:ext>
              </c:extLst>
              <c:f>('FEBRERO 2024'!$C$1322,'FEBRERO 2024'!$E$1322,'FEBRERO 2024'!$G$1322)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2024'!$C$1324:$H$1324</c15:sqref>
                  </c15:fullRef>
                </c:ext>
              </c:extLst>
              <c:f>('FEBRERO 2024'!$C$1324,'FEBRERO 2024'!$E$1324,'FEBRERO 2024'!$G$1324)</c:f>
              <c:numCache>
                <c:formatCode>#,##0</c:formatCode>
                <c:ptCount val="3"/>
                <c:pt idx="0">
                  <c:v>17940</c:v>
                </c:pt>
                <c:pt idx="1">
                  <c:v>2891</c:v>
                </c:pt>
                <c:pt idx="2">
                  <c:v>20831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2024'!$C$1322:$H$1322</c15:sqref>
                        </c15:fullRef>
                        <c15:formulaRef>
                          <c15:sqref>('FEBRERO 2024'!$C$1322,'FEBRERO 2024'!$E$1322,'FEBRERO 2024'!$G$1322)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2024'!$C$1322:$H$1322</c15:sqref>
                        </c15:fullRef>
                        <c15:formulaRef>
                          <c15:sqref>('FEBRERO 2024'!$C$1322,'FEBRERO 2024'!$E$1322,'FEBRERO 2024'!$G$1322)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7.6556993044116315E-3"/>
                  <c:y val="-1.0088653638169831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490C001-2274-4D83-92A0-102CB6940629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7%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5.9395703570210442E-2"/>
                  <c:y val="7.335183973166766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0CAB99-8FC9-44CF-BBAC-E9953200CD17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2024'!$E$922:$E$930</c:f>
              <c:numCache>
                <c:formatCode>#,##0</c:formatCode>
                <c:ptCount val="9"/>
                <c:pt idx="0">
                  <c:v>2098</c:v>
                </c:pt>
                <c:pt idx="1">
                  <c:v>1455</c:v>
                </c:pt>
                <c:pt idx="2">
                  <c:v>402</c:v>
                </c:pt>
                <c:pt idx="3">
                  <c:v>0</c:v>
                </c:pt>
                <c:pt idx="4">
                  <c:v>934</c:v>
                </c:pt>
                <c:pt idx="5">
                  <c:v>463</c:v>
                </c:pt>
                <c:pt idx="6">
                  <c:v>0</c:v>
                </c:pt>
                <c:pt idx="7">
                  <c:v>755</c:v>
                </c:pt>
                <c:pt idx="8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81624A1-DE49-43C2-B098-93B8B03D3E5C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8%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5.0289304372481268E-2"/>
                  <c:y val="-5.1992860783575027E-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981B270-F069-4CD1-B2C8-5A9B51C401D9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'FEBRERO 2024'!$B$922:$B$930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2024'!$H$922:$H$930</c:f>
              <c:numCache>
                <c:formatCode>#,##0</c:formatCode>
                <c:ptCount val="9"/>
                <c:pt idx="0">
                  <c:v>3721</c:v>
                </c:pt>
                <c:pt idx="1">
                  <c:v>2082</c:v>
                </c:pt>
                <c:pt idx="2">
                  <c:v>796</c:v>
                </c:pt>
                <c:pt idx="3">
                  <c:v>0</c:v>
                </c:pt>
                <c:pt idx="4">
                  <c:v>1868</c:v>
                </c:pt>
                <c:pt idx="5">
                  <c:v>851</c:v>
                </c:pt>
                <c:pt idx="6">
                  <c:v>0</c:v>
                </c:pt>
                <c:pt idx="7">
                  <c:v>994</c:v>
                </c:pt>
                <c:pt idx="8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7.0578861369997817E-2"/>
                  <c:y val="1.3566645666431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1.6955468884701796E-2"/>
                  <c:y val="1.316947251460144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-1.0083493440872639E-2"/>
                  <c:y val="-1.753465190209276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79242B7-8DB2-4D61-B7D2-1B1AED41CA9A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1.3350452187584823E-2"/>
                  <c:y val="-4.02019657118038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2.3150508466295024E-2"/>
                  <c:y val="3.77264061214022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2024'!$E$1047:$E$1055</c:f>
              <c:numCache>
                <c:formatCode>#,##0</c:formatCode>
                <c:ptCount val="9"/>
                <c:pt idx="0">
                  <c:v>294</c:v>
                </c:pt>
                <c:pt idx="1">
                  <c:v>1298</c:v>
                </c:pt>
                <c:pt idx="2">
                  <c:v>1919</c:v>
                </c:pt>
                <c:pt idx="3">
                  <c:v>336</c:v>
                </c:pt>
                <c:pt idx="4">
                  <c:v>471</c:v>
                </c:pt>
                <c:pt idx="5">
                  <c:v>1488</c:v>
                </c:pt>
                <c:pt idx="6">
                  <c:v>405</c:v>
                </c:pt>
                <c:pt idx="7">
                  <c:v>1567</c:v>
                </c:pt>
                <c:pt idx="8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5.3126545872445162E-2"/>
                  <c:y val="1.11744874725617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-1.308228523945278E-2"/>
                  <c:y val="-1.41988071906516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-5.3639147943001453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224CB18-71A5-4974-BBA0-07EC0DE9A58F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2.4053098202971933E-2"/>
                  <c:y val="1.78856488562378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4.2134450182185843E-3"/>
                  <c:y val="-1.460715274025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'FEBRERO 2024'!$B$1047:$B$1055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2024'!$H$1047:$H$1055</c:f>
              <c:numCache>
                <c:formatCode>#,##0</c:formatCode>
                <c:ptCount val="9"/>
                <c:pt idx="0">
                  <c:v>565</c:v>
                </c:pt>
                <c:pt idx="1">
                  <c:v>3005</c:v>
                </c:pt>
                <c:pt idx="2">
                  <c:v>2673</c:v>
                </c:pt>
                <c:pt idx="3">
                  <c:v>411</c:v>
                </c:pt>
                <c:pt idx="4">
                  <c:v>884</c:v>
                </c:pt>
                <c:pt idx="5">
                  <c:v>2977</c:v>
                </c:pt>
                <c:pt idx="6">
                  <c:v>740</c:v>
                </c:pt>
                <c:pt idx="7">
                  <c:v>3203</c:v>
                </c:pt>
                <c:pt idx="8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-3.1030585025167274E-2"/>
                  <c:y val="-4.18543331419303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2024'!$E$1172:$E$1180</c:f>
              <c:numCache>
                <c:formatCode>#,##0</c:formatCode>
                <c:ptCount val="9"/>
                <c:pt idx="0">
                  <c:v>3433</c:v>
                </c:pt>
                <c:pt idx="1">
                  <c:v>3324</c:v>
                </c:pt>
                <c:pt idx="2">
                  <c:v>5123</c:v>
                </c:pt>
                <c:pt idx="3">
                  <c:v>359</c:v>
                </c:pt>
                <c:pt idx="4">
                  <c:v>4289</c:v>
                </c:pt>
                <c:pt idx="5">
                  <c:v>3104</c:v>
                </c:pt>
                <c:pt idx="6">
                  <c:v>490</c:v>
                </c:pt>
                <c:pt idx="7">
                  <c:v>4214</c:v>
                </c:pt>
                <c:pt idx="8">
                  <c:v>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9.5768683188147876E-3"/>
                  <c:y val="1.12918265518164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'FEBRERO 2024'!$B$1172:$B$1180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2024'!$H$1172:$H$1180</c:f>
              <c:numCache>
                <c:formatCode>#,##0</c:formatCode>
                <c:ptCount val="9"/>
                <c:pt idx="0">
                  <c:v>6300</c:v>
                </c:pt>
                <c:pt idx="1">
                  <c:v>5785</c:v>
                </c:pt>
                <c:pt idx="2">
                  <c:v>11242</c:v>
                </c:pt>
                <c:pt idx="3">
                  <c:v>359</c:v>
                </c:pt>
                <c:pt idx="4">
                  <c:v>10459</c:v>
                </c:pt>
                <c:pt idx="5">
                  <c:v>7287</c:v>
                </c:pt>
                <c:pt idx="6">
                  <c:v>1299</c:v>
                </c:pt>
                <c:pt idx="7">
                  <c:v>9429</c:v>
                </c:pt>
                <c:pt idx="8">
                  <c:v>1424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9.5585837924078172E-3"/>
                  <c:y val="-2.804143527737653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2024'!$E$1296:$E$1304</c:f>
              <c:numCache>
                <c:formatCode>#,##0</c:formatCode>
                <c:ptCount val="9"/>
                <c:pt idx="0">
                  <c:v>2071</c:v>
                </c:pt>
                <c:pt idx="1">
                  <c:v>2488</c:v>
                </c:pt>
                <c:pt idx="2">
                  <c:v>2651</c:v>
                </c:pt>
                <c:pt idx="3">
                  <c:v>707</c:v>
                </c:pt>
                <c:pt idx="4">
                  <c:v>6337</c:v>
                </c:pt>
                <c:pt idx="5">
                  <c:v>2627</c:v>
                </c:pt>
                <c:pt idx="6">
                  <c:v>2217</c:v>
                </c:pt>
                <c:pt idx="7">
                  <c:v>1432</c:v>
                </c:pt>
                <c:pt idx="8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'FEBRERO 2024'!$B$1296:$B$1304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2024'!$H$1296:$H$1304</c:f>
              <c:numCache>
                <c:formatCode>#,##0</c:formatCode>
                <c:ptCount val="9"/>
                <c:pt idx="0">
                  <c:v>4071</c:v>
                </c:pt>
                <c:pt idx="1">
                  <c:v>4395</c:v>
                </c:pt>
                <c:pt idx="2">
                  <c:v>6028</c:v>
                </c:pt>
                <c:pt idx="3">
                  <c:v>1607</c:v>
                </c:pt>
                <c:pt idx="4">
                  <c:v>11856</c:v>
                </c:pt>
                <c:pt idx="5">
                  <c:v>6069</c:v>
                </c:pt>
                <c:pt idx="6">
                  <c:v>3668</c:v>
                </c:pt>
                <c:pt idx="7">
                  <c:v>2606</c:v>
                </c:pt>
                <c:pt idx="8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2024'!$B$839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2024'!$C$838:$H$838</c15:sqref>
                  </c15:fullRef>
                </c:ext>
              </c:extLst>
              <c:f>('FEBRERO 2024'!$C$838,'FEBRERO 2024'!$E$838,'FEBRERO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2024'!$C$839:$H$839</c15:sqref>
                  </c15:fullRef>
                </c:ext>
              </c:extLst>
              <c:f>('FEBRERO 2024'!$C$839,'FEBRERO 2024'!$E$839,'FEBRERO 2024'!$G$839)</c:f>
              <c:numCache>
                <c:formatCode>#,##0</c:formatCode>
                <c:ptCount val="3"/>
                <c:pt idx="0">
                  <c:v>78805</c:v>
                </c:pt>
                <c:pt idx="1">
                  <c:v>6802</c:v>
                </c:pt>
                <c:pt idx="2">
                  <c:v>85607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'FEBRERO 2024'!$B$840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2024'!$C$838:$H$838</c15:sqref>
                  </c15:fullRef>
                </c:ext>
              </c:extLst>
              <c:f>('FEBRERO 2024'!$C$838,'FEBRERO 2024'!$E$838,'FEBRERO 2024'!$G$838)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2024'!$C$840:$H$840</c15:sqref>
                  </c15:fullRef>
                </c:ext>
              </c:extLst>
              <c:f>('FEBRERO 2024'!$C$840,'FEBRERO 2024'!$E$840,'FEBRERO 2024'!$G$840)</c:f>
              <c:numCache>
                <c:formatCode>#,##0</c:formatCode>
                <c:ptCount val="3"/>
                <c:pt idx="0">
                  <c:v>69014</c:v>
                </c:pt>
                <c:pt idx="1">
                  <c:v>5276</c:v>
                </c:pt>
                <c:pt idx="2">
                  <c:v>74290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2024'!$C$838:$H$838</c15:sqref>
                        </c15:fullRef>
                        <c15:formulaRef>
                          <c15:sqref>('FEBRERO 2024'!$C$838,'FEBRERO 2024'!$E$838,'FEBRERO 2024'!$G$838)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2024'!$C$838:$H$838</c15:sqref>
                        </c15:fullRef>
                        <c15:formulaRef>
                          <c15:sqref>('FEBRERO 2024'!$C$838,'FEBRERO 2024'!$E$838,'FEBRERO 2024'!$G$838)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2024'!$B$883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2024'!$C$882:$H$882</c15:sqref>
                  </c15:fullRef>
                </c:ext>
              </c:extLst>
              <c:f>('FEBRERO 2024'!$C$882,'FEBRERO 2024'!$E$882,'FEBRERO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2024'!$C$883:$H$883</c15:sqref>
                  </c15:fullRef>
                </c:ext>
              </c:extLst>
              <c:f>('FEBRERO 2024'!$C$883,'FEBRERO 2024'!$E$883,'FEBRERO 2024'!$G$883)</c:f>
              <c:numCache>
                <c:formatCode>#,##0</c:formatCode>
                <c:ptCount val="3"/>
                <c:pt idx="0">
                  <c:v>138737</c:v>
                </c:pt>
                <c:pt idx="1">
                  <c:v>9445</c:v>
                </c:pt>
                <c:pt idx="2">
                  <c:v>148182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'FEBRERO 2024'!$B$884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2024'!$C$882:$H$882</c15:sqref>
                  </c15:fullRef>
                </c:ext>
              </c:extLst>
              <c:f>('FEBRERO 2024'!$C$882,'FEBRERO 2024'!$E$882,'FEBRERO 2024'!$G$882)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2024'!$C$884:$H$884</c15:sqref>
                  </c15:fullRef>
                </c:ext>
              </c:extLst>
              <c:f>('FEBRERO 2024'!$C$884,'FEBRERO 2024'!$E$884,'FEBRERO 2024'!$G$884)</c:f>
              <c:numCache>
                <c:formatCode>#,##0</c:formatCode>
                <c:ptCount val="3"/>
                <c:pt idx="0">
                  <c:v>131070</c:v>
                </c:pt>
                <c:pt idx="1">
                  <c:v>8780</c:v>
                </c:pt>
                <c:pt idx="2">
                  <c:v>139850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2024'!$C$882:$H$882</c15:sqref>
                        </c15:fullRef>
                        <c15:formulaRef>
                          <c15:sqref>('FEBRERO 2024'!$C$882,'FEBRERO 2024'!$E$882,'FEBRERO 2024'!$G$882)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2024'!$C$882:$H$882</c15:sqref>
                        </c15:fullRef>
                        <c15:formulaRef>
                          <c15:sqref>('FEBRERO 2024'!$C$882,'FEBRERO 2024'!$E$882,'FEBRERO 2024'!$G$882)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2024'!$B$964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2024'!$C$963:$H$963</c15:sqref>
                  </c15:fullRef>
                </c:ext>
              </c:extLst>
              <c:f>('FEBRERO 2024'!$C$963,'FEBRERO 2024'!$E$963,'FEBRERO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2024'!$C$964:$H$964</c15:sqref>
                  </c15:fullRef>
                </c:ext>
              </c:extLst>
              <c:f>('FEBRERO 2024'!$C$964,'FEBRERO 2024'!$E$964,'FEBRERO 2024'!$G$964)</c:f>
              <c:numCache>
                <c:formatCode>#,##0</c:formatCode>
                <c:ptCount val="3"/>
                <c:pt idx="0">
                  <c:v>5396</c:v>
                </c:pt>
                <c:pt idx="1">
                  <c:v>3724</c:v>
                </c:pt>
                <c:pt idx="2">
                  <c:v>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'FEBRERO 2024'!$B$965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2024'!$C$963:$H$963</c15:sqref>
                  </c15:fullRef>
                </c:ext>
              </c:extLst>
              <c:f>('FEBRERO 2024'!$C$963,'FEBRERO 2024'!$E$963,'FEBRERO 2024'!$G$963)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2024'!$C$965:$H$965</c15:sqref>
                  </c15:fullRef>
                </c:ext>
              </c:extLst>
              <c:f>('FEBRERO 2024'!$C$965,'FEBRERO 2024'!$E$965,'FEBRERO 2024'!$G$965)</c:f>
              <c:numCache>
                <c:formatCode>#,##0</c:formatCode>
                <c:ptCount val="3"/>
                <c:pt idx="0">
                  <c:v>6321</c:v>
                </c:pt>
                <c:pt idx="1">
                  <c:v>4061</c:v>
                </c:pt>
                <c:pt idx="2">
                  <c:v>10382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2024'!$C$963:$H$963</c15:sqref>
                        </c15:fullRef>
                        <c15:formulaRef>
                          <c15:sqref>('FEBRERO 2024'!$C$963,'FEBRERO 2024'!$E$963,'FEBRERO 2024'!$G$963)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2024'!$C$963:$H$963</c15:sqref>
                        </c15:fullRef>
                        <c15:formulaRef>
                          <c15:sqref>('FEBRERO 2024'!$C$963,'FEBRERO 2024'!$E$963,'FEBRERO 2024'!$G$963)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2024'!$B$1089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2024'!$C$1088:$H$1088</c15:sqref>
                  </c15:fullRef>
                </c:ext>
              </c:extLst>
              <c:f>('FEBRERO 2024'!$C$1088,'FEBRERO 2024'!$E$1088,'FEBRERO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2024'!$C$1089:$H$1089</c15:sqref>
                  </c15:fullRef>
                </c:ext>
              </c:extLst>
              <c:f>('FEBRERO 2024'!$C$1089,'FEBRERO 2024'!$E$1089,'FEBRERO 2024'!$G$1089)</c:f>
              <c:numCache>
                <c:formatCode>#,##0</c:formatCode>
                <c:ptCount val="3"/>
                <c:pt idx="0">
                  <c:v>9976</c:v>
                </c:pt>
                <c:pt idx="1">
                  <c:v>1703</c:v>
                </c:pt>
                <c:pt idx="2">
                  <c:v>11679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'FEBRERO 2024'!$B$1090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2024'!$C$1088:$H$1088</c15:sqref>
                  </c15:fullRef>
                </c:ext>
              </c:extLst>
              <c:f>('FEBRERO 2024'!$C$1088,'FEBRERO 2024'!$E$1088,'FEBRERO 2024'!$G$1088)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2024'!$C$1090:$H$1090</c15:sqref>
                  </c15:fullRef>
                </c:ext>
              </c:extLst>
              <c:f>('FEBRERO 2024'!$C$1090,'FEBRERO 2024'!$E$1090,'FEBRERO 2024'!$G$1090)</c:f>
              <c:numCache>
                <c:formatCode>#,##0</c:formatCode>
                <c:ptCount val="3"/>
                <c:pt idx="0">
                  <c:v>13005</c:v>
                </c:pt>
                <c:pt idx="1">
                  <c:v>1530</c:v>
                </c:pt>
                <c:pt idx="2">
                  <c:v>14535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2024'!$C$1088:$H$1088</c15:sqref>
                        </c15:fullRef>
                        <c15:formulaRef>
                          <c15:sqref>('FEBRERO 2024'!$C$1088,'FEBRERO 2024'!$E$1088,'FEBRERO 2024'!$G$1088)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2024'!$C$1088:$H$1088</c15:sqref>
                        </c15:fullRef>
                        <c15:formulaRef>
                          <c15:sqref>('FEBRERO 2024'!$C$1088,'FEBRERO 2024'!$E$1088,'FEBRERO 2024'!$G$1088)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2024'!$B$1214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2024'!$C$1213:$H$1213</c15:sqref>
                  </c15:fullRef>
                </c:ext>
              </c:extLst>
              <c:f>('FEBRERO 2024'!$C$1213,'FEBRERO 2024'!$E$1213,'FEBRERO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2024'!$C$1214:$H$1214</c15:sqref>
                  </c15:fullRef>
                </c:ext>
              </c:extLst>
              <c:f>('FEBRERO 2024'!$C$1214,'FEBRERO 2024'!$E$1214,'FEBRERO 2024'!$G$1214)</c:f>
              <c:numCache>
                <c:formatCode>#,##0</c:formatCode>
                <c:ptCount val="3"/>
                <c:pt idx="0">
                  <c:v>38646</c:v>
                </c:pt>
                <c:pt idx="1">
                  <c:v>6668</c:v>
                </c:pt>
                <c:pt idx="2">
                  <c:v>45314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'FEBRERO 2024'!$B$1215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2024'!$C$1213:$H$1213</c15:sqref>
                  </c15:fullRef>
                </c:ext>
              </c:extLst>
              <c:f>('FEBRERO 2024'!$C$1213,'FEBRERO 2024'!$E$1213,'FEBRERO 2024'!$G$1213)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2024'!$C$1215:$H$1215</c15:sqref>
                  </c15:fullRef>
                </c:ext>
              </c:extLst>
              <c:f>('FEBRERO 2024'!$C$1215,'FEBRERO 2024'!$E$1215,'FEBRERO 2024'!$G$1215)</c:f>
              <c:numCache>
                <c:formatCode>#,##0</c:formatCode>
                <c:ptCount val="3"/>
                <c:pt idx="0">
                  <c:v>45257</c:v>
                </c:pt>
                <c:pt idx="1">
                  <c:v>8327</c:v>
                </c:pt>
                <c:pt idx="2">
                  <c:v>53584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2024'!$C$1213:$H$1213</c15:sqref>
                        </c15:fullRef>
                        <c15:formulaRef>
                          <c15:sqref>('FEBRERO 2024'!$C$1213,'FEBRERO 2024'!$E$1213,'FEBRERO 2024'!$G$1213)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2024'!$C$1213:$H$1213</c15:sqref>
                        </c15:fullRef>
                        <c15:formulaRef>
                          <c15:sqref>('FEBRERO 2024'!$C$1213,'FEBRERO 2024'!$E$1213,'FEBRERO 2024'!$G$1213)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2024'!$B$1338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2024'!$C$1337:$H$1337</c15:sqref>
                  </c15:fullRef>
                </c:ext>
              </c:extLst>
              <c:f>('FEBRERO 2024'!$C$1337,'FEBRERO 2024'!$E$1337,'FEBRERO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2024'!$C$1338:$H$1338</c15:sqref>
                  </c15:fullRef>
                </c:ext>
              </c:extLst>
              <c:f>('FEBRERO 2024'!$C$1338,'FEBRERO 2024'!$E$1338,'FEBRERO 2024'!$G$1338)</c:f>
              <c:numCache>
                <c:formatCode>#,##0</c:formatCode>
                <c:ptCount val="3"/>
                <c:pt idx="0">
                  <c:v>37821</c:v>
                </c:pt>
                <c:pt idx="1">
                  <c:v>6384</c:v>
                </c:pt>
                <c:pt idx="2">
                  <c:v>44205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'FEBRERO 2024'!$B$1339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2024'!$C$1337:$H$1337</c15:sqref>
                  </c15:fullRef>
                </c:ext>
              </c:extLst>
              <c:f>('FEBRERO 2024'!$C$1337,'FEBRERO 2024'!$E$1337,'FEBRERO 2024'!$G$1337)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2024'!$C$1339:$H$1339</c15:sqref>
                  </c15:fullRef>
                </c:ext>
              </c:extLst>
              <c:f>('FEBRERO 2024'!$C$1339,'FEBRERO 2024'!$E$1339,'FEBRERO 2024'!$G$1339)</c:f>
              <c:numCache>
                <c:formatCode>#,##0</c:formatCode>
                <c:ptCount val="3"/>
                <c:pt idx="0">
                  <c:v>35013</c:v>
                </c:pt>
                <c:pt idx="1">
                  <c:v>5896</c:v>
                </c:pt>
                <c:pt idx="2">
                  <c:v>40909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2024'!$C$1337:$H$1337</c15:sqref>
                        </c15:fullRef>
                        <c15:formulaRef>
                          <c15:sqref>('FEBRERO 2024'!$C$1337,'FEBRERO 2024'!$E$1337,'FEBRERO 2024'!$G$1337)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2024'!$C$1337:$H$1337</c15:sqref>
                        </c15:fullRef>
                        <c15:formulaRef>
                          <c15:sqref>('FEBRERO 2024'!$C$1337,'FEBRERO 2024'!$E$1337,'FEBRERO 2024'!$G$1337)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2024'!$B$1257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2024'!$C$1256:$H$1256</c15:sqref>
                  </c15:fullRef>
                </c:ext>
              </c:extLst>
              <c:f>('FEBRERO 2024'!$C$1256,'FEBRERO 2024'!$E$1256,'FEBRERO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2024'!$C$1257:$H$1257</c15:sqref>
                  </c15:fullRef>
                </c:ext>
              </c:extLst>
              <c:f>('FEBRERO 2024'!$C$1257,'FEBRERO 2024'!$E$1257,'FEBRERO 2024'!$G$1257)</c:f>
              <c:numCache>
                <c:formatCode>#,##0</c:formatCode>
                <c:ptCount val="3"/>
                <c:pt idx="0">
                  <c:v>70789</c:v>
                </c:pt>
                <c:pt idx="1">
                  <c:v>12084</c:v>
                </c:pt>
                <c:pt idx="2">
                  <c:v>82873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'FEBRERO 2024'!$B$1258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2024'!$C$1256:$H$1256</c15:sqref>
                  </c15:fullRef>
                </c:ext>
              </c:extLst>
              <c:f>('FEBRERO 2024'!$C$1256,'FEBRERO 2024'!$E$1256,'FEBRERO 2024'!$G$1256)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2024'!$C$1258:$H$1258</c15:sqref>
                  </c15:fullRef>
                </c:ext>
              </c:extLst>
              <c:f>('FEBRERO 2024'!$C$1258,'FEBRERO 2024'!$E$1258,'FEBRERO 2024'!$G$1258)</c:f>
              <c:numCache>
                <c:formatCode>#,##0</c:formatCode>
                <c:ptCount val="3"/>
                <c:pt idx="0">
                  <c:v>84629</c:v>
                </c:pt>
                <c:pt idx="1">
                  <c:v>13211</c:v>
                </c:pt>
                <c:pt idx="2">
                  <c:v>97840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2024'!$C$1256:$H$1256</c15:sqref>
                        </c15:fullRef>
                        <c15:formulaRef>
                          <c15:sqref>('FEBRERO 2024'!$C$1256,'FEBRERO 2024'!$E$1256,'FEBRERO 2024'!$G$1256)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2024'!$C$1256:$H$1256</c15:sqref>
                        </c15:fullRef>
                        <c15:formulaRef>
                          <c15:sqref>('FEBRERO 2024'!$C$1256,'FEBRERO 2024'!$E$1256,'FEBRERO 2024'!$G$1256)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2024'!$B$1355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2024'!$C$1354:$H$1354</c15:sqref>
                  </c15:fullRef>
                </c:ext>
              </c:extLst>
              <c:f>('FEBRERO 2024'!$C$1354,'FEBRERO 2024'!$E$1354,'FEBRERO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2024'!$C$1355:$H$1355</c15:sqref>
                  </c15:fullRef>
                </c:ext>
              </c:extLst>
              <c:f>('FEBRERO 2024'!$C$1355,'FEBRERO 2024'!$E$1355,'FEBRERO 2024'!$G$1355)</c:f>
              <c:numCache>
                <c:formatCode>#,##0</c:formatCode>
                <c:ptCount val="3"/>
                <c:pt idx="0">
                  <c:v>31621</c:v>
                </c:pt>
                <c:pt idx="1">
                  <c:v>5746</c:v>
                </c:pt>
                <c:pt idx="2">
                  <c:v>37367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'FEBRERO 2024'!$B$1356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2024'!$C$1354:$H$1354</c15:sqref>
                  </c15:fullRef>
                </c:ext>
              </c:extLst>
              <c:f>('FEBRERO 2024'!$C$1354,'FEBRERO 2024'!$E$1354,'FEBRERO 2024'!$G$1354)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2024'!$C$1356:$H$1356</c15:sqref>
                  </c15:fullRef>
                </c:ext>
              </c:extLst>
              <c:f>('FEBRERO 2024'!$C$1356,'FEBRERO 2024'!$E$1356,'FEBRERO 2024'!$G$1356)</c:f>
              <c:numCache>
                <c:formatCode>#,##0</c:formatCode>
                <c:ptCount val="3"/>
                <c:pt idx="0">
                  <c:v>29446</c:v>
                </c:pt>
                <c:pt idx="1">
                  <c:v>4490</c:v>
                </c:pt>
                <c:pt idx="2">
                  <c:v>33936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2024'!$C$1354:$H$1354</c15:sqref>
                        </c15:fullRef>
                        <c15:formulaRef>
                          <c15:sqref>('FEBRERO 2024'!$C$1354,'FEBRERO 2024'!$E$1354,'FEBRERO 2024'!$G$1354)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2024'!$C$1354:$H$1354</c15:sqref>
                        </c15:fullRef>
                        <c15:formulaRef>
                          <c15:sqref>('FEBRERO 2024'!$C$1354,'FEBRERO 2024'!$E$1354,'FEBRERO 2024'!$G$1354)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2024'!$B$358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2024'!$C$357:$H$357</c15:sqref>
                  </c15:fullRef>
                </c:ext>
              </c:extLst>
              <c:f>('FEBRERO 2024'!$C$357,'FEBRERO 2024'!$E$357,'FEBRERO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2024'!$C$358:$H$358</c15:sqref>
                  </c15:fullRef>
                </c:ext>
              </c:extLst>
              <c:f>('FEBRERO 2024'!$C$358,'FEBRERO 2024'!$E$358,'FEBRERO 2024'!$G$358)</c:f>
              <c:numCache>
                <c:formatCode>#,##0</c:formatCode>
                <c:ptCount val="3"/>
                <c:pt idx="0">
                  <c:v>361037</c:v>
                </c:pt>
                <c:pt idx="1">
                  <c:v>70260</c:v>
                </c:pt>
                <c:pt idx="2">
                  <c:v>431297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'FEBRERO 2024'!$B$359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2024'!$C$357:$H$357</c15:sqref>
                  </c15:fullRef>
                </c:ext>
              </c:extLst>
              <c:f>('FEBRERO 2024'!$C$357,'FEBRERO 2024'!$E$357,'FEBRERO 2024'!$G$357)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2024'!$C$359:$H$359</c15:sqref>
                  </c15:fullRef>
                </c:ext>
              </c:extLst>
              <c:f>('FEBRERO 2024'!$C$359,'FEBRERO 2024'!$E$359,'FEBRERO 2024'!$G$359)</c:f>
              <c:numCache>
                <c:formatCode>#,##0</c:formatCode>
                <c:ptCount val="3"/>
                <c:pt idx="0">
                  <c:v>357226</c:v>
                </c:pt>
                <c:pt idx="1">
                  <c:v>73541</c:v>
                </c:pt>
                <c:pt idx="2">
                  <c:v>430767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2024'!$B$1381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2024'!$C$1380:$H$1380</c15:sqref>
                  </c15:fullRef>
                </c:ext>
              </c:extLst>
              <c:f>('FEBRERO 2024'!$C$1380,'FEBRERO 2024'!$E$1380,'FEBRERO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2024'!$C$1381:$H$1381</c15:sqref>
                  </c15:fullRef>
                </c:ext>
              </c:extLst>
              <c:f>('FEBRERO 2024'!$C$1381,'FEBRERO 2024'!$E$1381,'FEBRERO 2024'!$G$1381)</c:f>
              <c:numCache>
                <c:formatCode>#,##0</c:formatCode>
                <c:ptCount val="3"/>
                <c:pt idx="0">
                  <c:v>60467</c:v>
                </c:pt>
                <c:pt idx="1">
                  <c:v>10148</c:v>
                </c:pt>
                <c:pt idx="2">
                  <c:v>70615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'FEBRERO 2024'!$B$1382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2024'!$C$1380:$H$1380</c15:sqref>
                  </c15:fullRef>
                </c:ext>
              </c:extLst>
              <c:f>('FEBRERO 2024'!$C$1380,'FEBRERO 2024'!$E$1380,'FEBRERO 2024'!$G$1380)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2024'!$C$1382:$H$1382</c15:sqref>
                  </c15:fullRef>
                </c:ext>
              </c:extLst>
              <c:f>('FEBRERO 2024'!$C$1382,'FEBRERO 2024'!$E$1382,'FEBRERO 2024'!$G$1382)</c:f>
              <c:numCache>
                <c:formatCode>#,##0</c:formatCode>
                <c:ptCount val="3"/>
                <c:pt idx="0">
                  <c:v>58750</c:v>
                </c:pt>
                <c:pt idx="1">
                  <c:v>9494</c:v>
                </c:pt>
                <c:pt idx="2">
                  <c:v>68244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2024'!$C$1380:$H$1380</c15:sqref>
                        </c15:fullRef>
                        <c15:formulaRef>
                          <c15:sqref>('FEBRERO 2024'!$C$1380,'FEBRERO 2024'!$E$1380,'FEBRERO 2024'!$G$1380)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2024'!$C$1380:$H$1380</c15:sqref>
                        </c15:fullRef>
                        <c15:formulaRef>
                          <c15:sqref>('FEBRERO 2024'!$C$1380,'FEBRERO 2024'!$E$1380,'FEBRERO 2024'!$G$1380)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2024'!$B$857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2024'!$C$856:$H$856</c15:sqref>
                  </c15:fullRef>
                </c:ext>
              </c:extLst>
              <c:f>('FEBRERO 2024'!$C$856,'FEBRERO 2024'!$E$856,'FEBRERO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2024'!$C$857:$H$857</c15:sqref>
                  </c15:fullRef>
                </c:ext>
              </c:extLst>
              <c:f>('FEBRERO 2024'!$C$857,'FEBRERO 2024'!$E$857,'FEBRERO 2024'!$G$857)</c:f>
              <c:numCache>
                <c:formatCode>#,##0</c:formatCode>
                <c:ptCount val="3"/>
                <c:pt idx="0">
                  <c:v>80166</c:v>
                </c:pt>
                <c:pt idx="1">
                  <c:v>5787</c:v>
                </c:pt>
                <c:pt idx="2">
                  <c:v>85953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'FEBRERO 2024'!$B$858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2024'!$C$856:$H$856</c15:sqref>
                  </c15:fullRef>
                </c:ext>
              </c:extLst>
              <c:f>('FEBRERO 2024'!$C$856,'FEBRERO 2024'!$E$856,'FEBRERO 2024'!$G$856)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2024'!$C$858:$H$858</c15:sqref>
                  </c15:fullRef>
                </c:ext>
              </c:extLst>
              <c:f>('FEBRERO 2024'!$C$858,'FEBRERO 2024'!$E$858,'FEBRERO 2024'!$G$858)</c:f>
              <c:numCache>
                <c:formatCode>#,##0</c:formatCode>
                <c:ptCount val="3"/>
                <c:pt idx="0">
                  <c:v>77218</c:v>
                </c:pt>
                <c:pt idx="1">
                  <c:v>5537</c:v>
                </c:pt>
                <c:pt idx="2">
                  <c:v>82755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2024'!$C$856:$H$856</c15:sqref>
                        </c15:fullRef>
                        <c15:formulaRef>
                          <c15:sqref>('FEBRERO 2024'!$C$856,'FEBRERO 2024'!$E$856,'FEBRERO 2024'!$G$856)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2024'!$C$856:$H$856</c15:sqref>
                        </c15:fullRef>
                        <c15:formulaRef>
                          <c15:sqref>('FEBRERO 2024'!$C$856,'FEBRERO 2024'!$E$856,'FEBRERO 2024'!$G$856)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2024'!$B$982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2024'!$C$981:$H$981</c15:sqref>
                  </c15:fullRef>
                </c:ext>
              </c:extLst>
              <c:f>('FEBRERO 2024'!$C$981,'FEBRERO 2024'!$E$981,'FEBRERO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2024'!$C$982:$H$982</c15:sqref>
                  </c15:fullRef>
                </c:ext>
              </c:extLst>
              <c:f>('FEBRERO 2024'!$C$982,'FEBRERO 2024'!$E$982,'FEBRERO 2024'!$G$982)</c:f>
              <c:numCache>
                <c:formatCode>#,##0</c:formatCode>
                <c:ptCount val="3"/>
                <c:pt idx="0">
                  <c:v>4779</c:v>
                </c:pt>
                <c:pt idx="1">
                  <c:v>4980</c:v>
                </c:pt>
                <c:pt idx="2">
                  <c:v>9759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'FEBRERO 2024'!$B$983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2024'!$C$981:$H$981</c15:sqref>
                  </c15:fullRef>
                </c:ext>
              </c:extLst>
              <c:f>('FEBRERO 2024'!$C$981,'FEBRERO 2024'!$E$981,'FEBRERO 2024'!$G$981)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2024'!$C$983:$H$983</c15:sqref>
                  </c15:fullRef>
                </c:ext>
              </c:extLst>
              <c:f>('FEBRERO 2024'!$C$983,'FEBRERO 2024'!$E$983,'FEBRERO 2024'!$G$983)</c:f>
              <c:numCache>
                <c:formatCode>#,##0</c:formatCode>
                <c:ptCount val="3"/>
                <c:pt idx="0">
                  <c:v>5580</c:v>
                </c:pt>
                <c:pt idx="1">
                  <c:v>4739</c:v>
                </c:pt>
                <c:pt idx="2">
                  <c:v>10319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2024'!$C$981:$H$981</c15:sqref>
                        </c15:fullRef>
                        <c15:formulaRef>
                          <c15:sqref>('FEBRERO 2024'!$C$981,'FEBRERO 2024'!$E$981,'FEBRERO 2024'!$G$981)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2024'!$C$981:$H$981</c15:sqref>
                        </c15:fullRef>
                        <c15:formulaRef>
                          <c15:sqref>('FEBRERO 2024'!$C$981,'FEBRERO 2024'!$E$981,'FEBRERO 2024'!$G$981)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2024'!$B$1107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2024'!$C$1106:$H$1106</c15:sqref>
                  </c15:fullRef>
                </c:ext>
              </c:extLst>
              <c:f>('FEBRERO 2024'!$C$1106,'FEBRERO 2024'!$E$1106,'FEBRERO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2024'!$C$1107:$H$1107</c15:sqref>
                  </c15:fullRef>
                </c:ext>
              </c:extLst>
              <c:f>('FEBRERO 2024'!$C$1107,'FEBRERO 2024'!$E$1107,'FEBRERO 2024'!$G$1107)</c:f>
              <c:numCache>
                <c:formatCode>#,##0</c:formatCode>
                <c:ptCount val="3"/>
                <c:pt idx="0">
                  <c:v>8284</c:v>
                </c:pt>
                <c:pt idx="1">
                  <c:v>2728</c:v>
                </c:pt>
                <c:pt idx="2">
                  <c:v>11012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'FEBRERO 2024'!$B$1108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2024'!$C$1106:$H$1106</c15:sqref>
                  </c15:fullRef>
                </c:ext>
              </c:extLst>
              <c:f>('FEBRERO 2024'!$C$1106,'FEBRERO 2024'!$E$1106,'FEBRERO 2024'!$G$1106)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2024'!$C$1108:$H$1108</c15:sqref>
                  </c15:fullRef>
                </c:ext>
              </c:extLst>
              <c:f>('FEBRERO 2024'!$C$1108,'FEBRERO 2024'!$E$1108,'FEBRERO 2024'!$G$1108)</c:f>
              <c:numCache>
                <c:formatCode>#,##0</c:formatCode>
                <c:ptCount val="3"/>
                <c:pt idx="0">
                  <c:v>11403</c:v>
                </c:pt>
                <c:pt idx="1">
                  <c:v>2622</c:v>
                </c:pt>
                <c:pt idx="2">
                  <c:v>14025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2024'!$C$1106:$H$1106</c15:sqref>
                        </c15:fullRef>
                        <c15:formulaRef>
                          <c15:sqref>('FEBRERO 2024'!$C$1106,'FEBRERO 2024'!$E$1106,'FEBRERO 2024'!$G$1106)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2024'!$C$1106:$H$1106</c15:sqref>
                        </c15:fullRef>
                        <c15:formulaRef>
                          <c15:sqref>('FEBRERO 2024'!$C$1106,'FEBRERO 2024'!$E$1106,'FEBRERO 2024'!$G$1106)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2024'!$B$1231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2024'!$C$1230:$H$1230</c15:sqref>
                  </c15:fullRef>
                </c:ext>
              </c:extLst>
              <c:f>('FEBRERO 2024'!$C$1230,'FEBRERO 2024'!$E$1230,'FEBRERO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2024'!$C$1231:$H$1231</c15:sqref>
                  </c15:fullRef>
                </c:ext>
              </c:extLst>
              <c:f>('FEBRERO 2024'!$C$1231,'FEBRERO 2024'!$E$1231,'FEBRERO 2024'!$G$1231)</c:f>
              <c:numCache>
                <c:formatCode>#,##0</c:formatCode>
                <c:ptCount val="3"/>
                <c:pt idx="0">
                  <c:v>33748</c:v>
                </c:pt>
                <c:pt idx="1">
                  <c:v>4685</c:v>
                </c:pt>
                <c:pt idx="2">
                  <c:v>38433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'FEBRERO 2024'!$B$1232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2024'!$C$1230:$H$1230</c15:sqref>
                  </c15:fullRef>
                </c:ext>
              </c:extLst>
              <c:f>('FEBRERO 2024'!$C$1230,'FEBRERO 2024'!$E$1230,'FEBRERO 2024'!$G$1230)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2024'!$C$1232:$H$1232</c15:sqref>
                  </c15:fullRef>
                </c:ext>
              </c:extLst>
              <c:f>('FEBRERO 2024'!$C$1232,'FEBRERO 2024'!$E$1232,'FEBRERO 2024'!$G$1232)</c:f>
              <c:numCache>
                <c:formatCode>#,##0</c:formatCode>
                <c:ptCount val="3"/>
                <c:pt idx="0">
                  <c:v>41315</c:v>
                </c:pt>
                <c:pt idx="1">
                  <c:v>5619</c:v>
                </c:pt>
                <c:pt idx="2">
                  <c:v>46934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2024'!$C$1230:$H$1230</c15:sqref>
                        </c15:fullRef>
                        <c15:formulaRef>
                          <c15:sqref>('FEBRERO 2024'!$C$1230,'FEBRERO 2024'!$E$1230,'FEBRERO 2024'!$G$1230)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2024'!$C$1230:$H$1230</c15:sqref>
                        </c15:fullRef>
                        <c15:formulaRef>
                          <c15:sqref>('FEBRERO 2024'!$C$1230,'FEBRERO 2024'!$E$1230,'FEBRERO 2024'!$G$1230)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2024'!$B$1008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2024'!$C$1007:$H$1007</c15:sqref>
                  </c15:fullRef>
                </c:ext>
              </c:extLst>
              <c:f>('FEBRERO 2024'!$C$1007,'FEBRERO 2024'!$E$1007,'FEBRERO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2024'!$C$1008:$H$1008</c15:sqref>
                  </c15:fullRef>
                </c:ext>
              </c:extLst>
              <c:f>('FEBRERO 2024'!$C$1008,'FEBRERO 2024'!$E$1008,'FEBRERO 2024'!$G$1008)</c:f>
              <c:numCache>
                <c:formatCode>#,##0</c:formatCode>
                <c:ptCount val="3"/>
                <c:pt idx="0">
                  <c:v>8508</c:v>
                </c:pt>
                <c:pt idx="1">
                  <c:v>7006</c:v>
                </c:pt>
                <c:pt idx="2">
                  <c:v>15514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'FEBRERO 2024'!$B$1009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2024'!$C$1007:$H$1007</c15:sqref>
                  </c15:fullRef>
                </c:ext>
              </c:extLst>
              <c:f>('FEBRERO 2024'!$C$1007,'FEBRERO 2024'!$E$1007,'FEBRERO 2024'!$G$1007)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2024'!$C$1009:$H$1009</c15:sqref>
                  </c15:fullRef>
                </c:ext>
              </c:extLst>
              <c:f>('FEBRERO 2024'!$C$1009,'FEBRERO 2024'!$E$1009,'FEBRERO 2024'!$G$1009)</c:f>
              <c:numCache>
                <c:formatCode>#,##0</c:formatCode>
                <c:ptCount val="3"/>
                <c:pt idx="0">
                  <c:v>10272</c:v>
                </c:pt>
                <c:pt idx="1">
                  <c:v>6635</c:v>
                </c:pt>
                <c:pt idx="2">
                  <c:v>16907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2024'!$C$1007:$H$1007</c15:sqref>
                        </c15:fullRef>
                        <c15:formulaRef>
                          <c15:sqref>('FEBRERO 2024'!$C$1007,'FEBRERO 2024'!$E$1007,'FEBRERO 2024'!$G$1007)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2024'!$C$1007:$H$1007</c15:sqref>
                        </c15:fullRef>
                        <c15:formulaRef>
                          <c15:sqref>('FEBRERO 2024'!$C$1007,'FEBRERO 2024'!$E$1007,'FEBRERO 2024'!$G$1007)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'FEBRERO 2024'!$B$1133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2024'!$C$1132:$H$1132</c15:sqref>
                  </c15:fullRef>
                </c:ext>
              </c:extLst>
              <c:f>('FEBRERO 2024'!$C$1132,'FEBRERO 2024'!$E$1132,'FEBRERO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2024'!$C$1133:$H$1133</c15:sqref>
                  </c15:fullRef>
                </c:ext>
              </c:extLst>
              <c:f>('FEBRERO 2024'!$C$1133,'FEBRERO 2024'!$E$1133,'FEBRERO 2024'!$G$1133)</c:f>
              <c:numCache>
                <c:formatCode>#,##0</c:formatCode>
                <c:ptCount val="3"/>
                <c:pt idx="0">
                  <c:v>15496</c:v>
                </c:pt>
                <c:pt idx="1">
                  <c:v>3245</c:v>
                </c:pt>
                <c:pt idx="2">
                  <c:v>18741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'FEBRERO 2024'!$B$1134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2024'!$C$1132:$H$1132</c15:sqref>
                  </c15:fullRef>
                </c:ext>
              </c:extLst>
              <c:f>('FEBRERO 2024'!$C$1132,'FEBRERO 2024'!$E$1132,'FEBRERO 2024'!$G$1132)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2024'!$C$1134:$H$1134</c15:sqref>
                  </c15:fullRef>
                </c:ext>
              </c:extLst>
              <c:f>('FEBRERO 2024'!$C$1134,'FEBRERO 2024'!$E$1134,'FEBRERO 2024'!$G$1134)</c:f>
              <c:numCache>
                <c:formatCode>#,##0</c:formatCode>
                <c:ptCount val="3"/>
                <c:pt idx="0">
                  <c:v>22303</c:v>
                </c:pt>
                <c:pt idx="1">
                  <c:v>3085</c:v>
                </c:pt>
                <c:pt idx="2">
                  <c:v>25388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'FEBRERO 2024'!$B$1132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'FEBRERO 2024'!$C$1132:$H$1132</c15:sqref>
                        </c15:fullRef>
                        <c15:formulaRef>
                          <c15:sqref>('FEBRERO 2024'!$C$1132,'FEBRERO 2024'!$E$1132,'FEBRERO 2024'!$G$1132)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'FEBRERO 2024'!$C$1132:$H$1132</c15:sqref>
                        </c15:fullRef>
                        <c15:formulaRef>
                          <c15:sqref>('FEBRERO 2024'!$C$1132,'FEBRERO 2024'!$E$1132,'FEBRERO 2024'!$G$1132)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'FEBRERO 2024'!$B$1419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'FEBRERO 2024'!$F$1419</c:f>
              <c:numCache>
                <c:formatCode>#,##0</c:formatCode>
                <c:ptCount val="1"/>
                <c:pt idx="0">
                  <c:v>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'FEBRERO 2024'!$B$1421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'FEBRERO 2024'!$F$1421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'FEBRERO 2024'!$B$1423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'FEBRERO 2024'!$F$1423</c:f>
              <c:numCache>
                <c:formatCode>#,##0</c:formatCode>
                <c:ptCount val="1"/>
                <c:pt idx="0">
                  <c:v>4224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'FEBRERO 2024'!$B$1425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'FEBRERO 2024'!$F$1425</c:f>
              <c:numCache>
                <c:formatCode>#,##0</c:formatCode>
                <c:ptCount val="1"/>
                <c:pt idx="0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'FEBRERO 2024'!$B$1427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'FEBRERO 2024'!$F$1427</c:f>
              <c:numCache>
                <c:formatCode>#,##0</c:formatCode>
                <c:ptCount val="1"/>
                <c:pt idx="0">
                  <c:v>4280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'FEBRERO 2024'!$B$1429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'FEBRERO 2024'!$F$1429</c:f>
              <c:numCache>
                <c:formatCode>#,##0</c:formatCode>
                <c:ptCount val="1"/>
                <c:pt idx="0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2024'!$J$1478:$J$1486</c:f>
              <c:numCache>
                <c:formatCode>#,##0</c:formatCode>
                <c:ptCount val="9"/>
                <c:pt idx="0">
                  <c:v>6122</c:v>
                </c:pt>
                <c:pt idx="1">
                  <c:v>10993</c:v>
                </c:pt>
                <c:pt idx="2">
                  <c:v>13175</c:v>
                </c:pt>
                <c:pt idx="3">
                  <c:v>3793</c:v>
                </c:pt>
                <c:pt idx="4">
                  <c:v>12100</c:v>
                </c:pt>
                <c:pt idx="5">
                  <c:v>6763</c:v>
                </c:pt>
                <c:pt idx="6">
                  <c:v>4151</c:v>
                </c:pt>
                <c:pt idx="7">
                  <c:v>9382</c:v>
                </c:pt>
                <c:pt idx="8">
                  <c:v>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2024'!$C$1504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'FEBRERO 2024'!$E$1504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17</c:v>
                </c:pt>
                <c:pt idx="2">
                  <c:v>34</c:v>
                </c:pt>
                <c:pt idx="3">
                  <c:v>4</c:v>
                </c:pt>
                <c:pt idx="4">
                  <c:v>19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'FEBRERO 2024'!$G$1504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'FEBRERO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'FEBRERO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'FEBRERO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2024'!$B$388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2024'!$C$387:$H$387</c15:sqref>
                  </c15:fullRef>
                </c:ext>
              </c:extLst>
              <c:f>('FEBRERO 2024'!$C$387,'FEBRERO 2024'!$E$387,'FEBRERO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2024'!$C$388:$H$388</c15:sqref>
                  </c15:fullRef>
                </c:ext>
              </c:extLst>
              <c:f>('FEBRERO 2024'!$C$388,'FEBRERO 2024'!$E$388,'FEBRERO 2024'!$G$388)</c:f>
              <c:numCache>
                <c:formatCode>#,##0</c:formatCode>
                <c:ptCount val="3"/>
                <c:pt idx="0">
                  <c:v>593856</c:v>
                </c:pt>
                <c:pt idx="1">
                  <c:v>113066</c:v>
                </c:pt>
                <c:pt idx="2">
                  <c:v>706922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'FEBRERO 2024'!$B$389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2024'!$C$387:$H$387</c15:sqref>
                  </c15:fullRef>
                </c:ext>
              </c:extLst>
              <c:f>('FEBRERO 2024'!$C$387,'FEBRERO 2024'!$E$387,'FEBRERO 2024'!$G$387)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2024'!$C$389:$H$389</c15:sqref>
                  </c15:fullRef>
                </c:ext>
              </c:extLst>
              <c:f>('FEBRERO 2024'!$C$389,'FEBRERO 2024'!$E$389,'FEBRERO 2024'!$G$389)</c:f>
              <c:numCache>
                <c:formatCode>#,##0</c:formatCode>
                <c:ptCount val="3"/>
                <c:pt idx="0">
                  <c:v>578504</c:v>
                </c:pt>
                <c:pt idx="1">
                  <c:v>118005</c:v>
                </c:pt>
                <c:pt idx="2">
                  <c:v>696509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38</c:v>
                </c:pt>
                <c:pt idx="3">
                  <c:v>4</c:v>
                </c:pt>
                <c:pt idx="4">
                  <c:v>21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2024'!$C$1600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13</c:v>
                </c:pt>
                <c:pt idx="2">
                  <c:v>18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'FEBRERO 2024'!$E$1600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33</c:v>
                </c:pt>
                <c:pt idx="2">
                  <c:v>62</c:v>
                </c:pt>
                <c:pt idx="3">
                  <c:v>12</c:v>
                </c:pt>
                <c:pt idx="4">
                  <c:v>12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'FEBRERO 2024'!$G$1600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2024'!$B$1506:$B$1514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'FEBRERO 2024'!$I$1600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'FEBRERO 2024'!$I$1602:$I$1610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21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'FEBRERO 2024'!$D$1504:$D$1505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'FEBRERO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'FEBRERO 2024'!$D$1506:$D$1514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4421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4735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2024'!$H$1506:$H$1514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3063</c:v>
                </c:pt>
                <c:pt idx="2">
                  <c:v>4897</c:v>
                </c:pt>
                <c:pt idx="3">
                  <c:v>1100</c:v>
                </c:pt>
                <c:pt idx="4">
                  <c:v>645</c:v>
                </c:pt>
                <c:pt idx="5">
                  <c:v>1669</c:v>
                </c:pt>
                <c:pt idx="6">
                  <c:v>645</c:v>
                </c:pt>
                <c:pt idx="7">
                  <c:v>1190</c:v>
                </c:pt>
                <c:pt idx="8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2024'!$B$1692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2024'!$C$1692:$K$1692</c:f>
              <c:numCache>
                <c:formatCode>#,##0</c:formatCode>
                <c:ptCount val="9"/>
                <c:pt idx="0">
                  <c:v>626</c:v>
                </c:pt>
                <c:pt idx="1">
                  <c:v>864</c:v>
                </c:pt>
                <c:pt idx="2">
                  <c:v>1252</c:v>
                </c:pt>
                <c:pt idx="3">
                  <c:v>358</c:v>
                </c:pt>
                <c:pt idx="4">
                  <c:v>758</c:v>
                </c:pt>
                <c:pt idx="5">
                  <c:v>547</c:v>
                </c:pt>
                <c:pt idx="6">
                  <c:v>350</c:v>
                </c:pt>
                <c:pt idx="7">
                  <c:v>916</c:v>
                </c:pt>
                <c:pt idx="8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2024'!$C$1693:$K$1693</c:f>
              <c:numCache>
                <c:formatCode>#,##0</c:formatCode>
                <c:ptCount val="9"/>
                <c:pt idx="0">
                  <c:v>60836</c:v>
                </c:pt>
                <c:pt idx="1">
                  <c:v>74900</c:v>
                </c:pt>
                <c:pt idx="2">
                  <c:v>78862</c:v>
                </c:pt>
                <c:pt idx="3">
                  <c:v>30088</c:v>
                </c:pt>
                <c:pt idx="4">
                  <c:v>60242</c:v>
                </c:pt>
                <c:pt idx="5">
                  <c:v>60308</c:v>
                </c:pt>
                <c:pt idx="6">
                  <c:v>29874</c:v>
                </c:pt>
                <c:pt idx="7">
                  <c:v>98136</c:v>
                </c:pt>
                <c:pt idx="8">
                  <c:v>33359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3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'FEBRERO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2024'!$E$1540:$E$1548</c:f>
              <c:numCache>
                <c:formatCode>#,##0</c:formatCode>
                <c:ptCount val="9"/>
                <c:pt idx="0">
                  <c:v>921</c:v>
                </c:pt>
                <c:pt idx="1">
                  <c:v>342</c:v>
                </c:pt>
                <c:pt idx="2">
                  <c:v>410</c:v>
                </c:pt>
                <c:pt idx="3">
                  <c:v>207</c:v>
                </c:pt>
                <c:pt idx="4">
                  <c:v>506</c:v>
                </c:pt>
                <c:pt idx="5">
                  <c:v>395</c:v>
                </c:pt>
                <c:pt idx="6">
                  <c:v>295</c:v>
                </c:pt>
                <c:pt idx="7">
                  <c:v>165</c:v>
                </c:pt>
                <c:pt idx="8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'FEBRERO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2024'!$B$1478:$B$1486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2024'!$G$1540:$G$1548</c:f>
              <c:numCache>
                <c:formatCode>#,##0</c:formatCode>
                <c:ptCount val="9"/>
                <c:pt idx="0">
                  <c:v>57</c:v>
                </c:pt>
                <c:pt idx="1">
                  <c:v>86</c:v>
                </c:pt>
                <c:pt idx="2">
                  <c:v>103</c:v>
                </c:pt>
                <c:pt idx="3">
                  <c:v>42</c:v>
                </c:pt>
                <c:pt idx="4">
                  <c:v>55</c:v>
                </c:pt>
                <c:pt idx="5">
                  <c:v>47</c:v>
                </c:pt>
                <c:pt idx="6">
                  <c:v>61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'FEBRERO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'FEBRERO 2024'!$I$1540:$I$1548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2024'!$L$1540:$L$1548</c:f>
              <c:numCache>
                <c:formatCode>#,##0</c:formatCode>
                <c:ptCount val="9"/>
                <c:pt idx="0">
                  <c:v>7868</c:v>
                </c:pt>
                <c:pt idx="1">
                  <c:v>5207</c:v>
                </c:pt>
                <c:pt idx="2">
                  <c:v>4605</c:v>
                </c:pt>
                <c:pt idx="3">
                  <c:v>2591</c:v>
                </c:pt>
                <c:pt idx="4">
                  <c:v>4738</c:v>
                </c:pt>
                <c:pt idx="5">
                  <c:v>4292</c:v>
                </c:pt>
                <c:pt idx="6">
                  <c:v>4027</c:v>
                </c:pt>
                <c:pt idx="7">
                  <c:v>2221</c:v>
                </c:pt>
                <c:pt idx="8">
                  <c:v>2730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'FEBRERO 2024'!$C$1549</c:f>
              <c:numCache>
                <c:formatCode>#,##0</c:formatCode>
                <c:ptCount val="1"/>
                <c:pt idx="0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'FEBRERO 2024'!$E$1538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'FEBRERO 2024'!$E$1549</c:f>
              <c:numCache>
                <c:formatCode>#,##0</c:formatCode>
                <c:ptCount val="1"/>
                <c:pt idx="0">
                  <c:v>3443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'FEBRERO 2024'!$G$1538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'FEBRERO 2024'!$G$1549</c:f>
              <c:numCache>
                <c:formatCode>#,##0</c:formatCode>
                <c:ptCount val="1"/>
                <c:pt idx="0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'FEBRERO 2024'!$I$1538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'FEBRERO 2024'!$B$1487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'FEBRERO 2024'!$I$1549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2024'!$C$1538:$J$1538</c15:sqref>
                  </c15:fullRef>
                </c:ext>
              </c:extLst>
              <c:f>('FEBRERO 2024'!$C$1538,'FEBRERO 2024'!$E$1538,'FEBRERO 2024'!$G$1538,'FEBRERO 2024'!$I$1538)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2024'!$C$1549:$J$1549</c15:sqref>
                  </c15:fullRef>
                </c:ext>
              </c:extLst>
              <c:f>('FEBRERO 2024'!$C$1549,'FEBRERO 2024'!$E$1549,'FEBRERO 2024'!$G$1549,'FEBRERO 2024'!$I$1549)</c:f>
              <c:numCache>
                <c:formatCode>#,##0</c:formatCode>
                <c:ptCount val="4"/>
                <c:pt idx="0">
                  <c:v>108</c:v>
                </c:pt>
                <c:pt idx="1">
                  <c:v>3443</c:v>
                </c:pt>
                <c:pt idx="2">
                  <c:v>537</c:v>
                </c:pt>
                <c:pt idx="3">
                  <c:v>136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'FEBRERO 2024'!$D$1549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2EE7-404E-961D-135C3E03D08D}"/>
                      </c:ext>
                    </c:extLst>
                  </c15:dLbl>
                </c15:categoryFilterException>
                <c15:categoryFilterException>
                  <c15:sqref>'FEBRERO 2024'!$F$1549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2EE7-404E-961D-135C3E03D08D}"/>
                      </c:ext>
                    </c:extLst>
                  </c15:dLbl>
                </c15:categoryFilterException>
                <c15:categoryFilterException>
                  <c15:sqref>'FEBRERO 2024'!$H$1549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2EE7-404E-961D-135C3E03D08D}"/>
                      </c:ext>
                    </c:extLst>
                  </c15:dLbl>
                </c15:categoryFilterException>
                <c15:categoryFilterException>
                  <c15:sqref>'FEBRERO 2024'!$J$1549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2EE7-404E-961D-135C3E03D08D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2024'!$B$373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'FEBRERO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2024'!$C$373:$K$373</c:f>
              <c:numCache>
                <c:formatCode>#,##0</c:formatCode>
                <c:ptCount val="9"/>
                <c:pt idx="0">
                  <c:v>43621</c:v>
                </c:pt>
                <c:pt idx="1">
                  <c:v>72497</c:v>
                </c:pt>
                <c:pt idx="2">
                  <c:v>62899</c:v>
                </c:pt>
                <c:pt idx="3">
                  <c:v>15613</c:v>
                </c:pt>
                <c:pt idx="4">
                  <c:v>77775</c:v>
                </c:pt>
                <c:pt idx="5">
                  <c:v>55811</c:v>
                </c:pt>
                <c:pt idx="6">
                  <c:v>20180</c:v>
                </c:pt>
                <c:pt idx="7">
                  <c:v>60126</c:v>
                </c:pt>
                <c:pt idx="8">
                  <c:v>22775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'FEBRERO 2024'!$B$374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'FEBRERO 2024'!$C$372:$K$372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2024'!$C$374:$K$374</c:f>
              <c:numCache>
                <c:formatCode>#,##0</c:formatCode>
                <c:ptCount val="9"/>
                <c:pt idx="0">
                  <c:v>50047</c:v>
                </c:pt>
                <c:pt idx="1">
                  <c:v>71969</c:v>
                </c:pt>
                <c:pt idx="2">
                  <c:v>61431</c:v>
                </c:pt>
                <c:pt idx="3">
                  <c:v>15649</c:v>
                </c:pt>
                <c:pt idx="4">
                  <c:v>77873</c:v>
                </c:pt>
                <c:pt idx="5">
                  <c:v>48921</c:v>
                </c:pt>
                <c:pt idx="6">
                  <c:v>20054</c:v>
                </c:pt>
                <c:pt idx="7">
                  <c:v>64218</c:v>
                </c:pt>
                <c:pt idx="8">
                  <c:v>20605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('FEBRERO 2024'!$B$1419,'FEBRERO 2024'!$B$1421,'FEBRERO 2024'!$B$1423,'FEBRERO 2024'!$B$1425,'FEBRERO 2024'!$B$1427,'FEBRERO 2024'!$B$1429)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('FEBRERO 2024'!$F$1420,'FEBRERO 2024'!$F$1422,'FEBRERO 2024'!$F$1424,'FEBRERO 2024'!$F$1426,'FEBRERO 2024'!$F$1428,'FEBRERO 2024'!$F$1430)</c:f>
              <c:numCache>
                <c:formatCode>#,##0</c:formatCode>
                <c:ptCount val="6"/>
                <c:pt idx="0">
                  <c:v>70333</c:v>
                </c:pt>
                <c:pt idx="1">
                  <c:v>39174</c:v>
                </c:pt>
                <c:pt idx="2">
                  <c:v>38279</c:v>
                </c:pt>
                <c:pt idx="3">
                  <c:v>14128</c:v>
                </c:pt>
                <c:pt idx="4">
                  <c:v>27662</c:v>
                </c:pt>
                <c:pt idx="5">
                  <c:v>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2024'!$B$1629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2024'!$D$1629:$L$1629</c:f>
              <c:numCache>
                <c:formatCode>#,##0</c:formatCode>
                <c:ptCount val="9"/>
                <c:pt idx="0">
                  <c:v>313</c:v>
                </c:pt>
                <c:pt idx="1">
                  <c:v>125</c:v>
                </c:pt>
                <c:pt idx="2">
                  <c:v>202</c:v>
                </c:pt>
                <c:pt idx="3">
                  <c:v>39</c:v>
                </c:pt>
                <c:pt idx="4">
                  <c:v>74</c:v>
                </c:pt>
                <c:pt idx="5">
                  <c:v>272</c:v>
                </c:pt>
                <c:pt idx="6">
                  <c:v>70</c:v>
                </c:pt>
                <c:pt idx="7">
                  <c:v>81</c:v>
                </c:pt>
                <c:pt idx="8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'FEBRERO 2024'!$B$1631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2024'!$D$1631:$L$1631</c:f>
              <c:numCache>
                <c:formatCode>#,##0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'FEBRERO 2024'!$B$1633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2024'!$D$1633:$L$1633</c:f>
              <c:numCache>
                <c:formatCode>#,##0</c:formatCode>
                <c:ptCount val="9"/>
                <c:pt idx="0">
                  <c:v>163</c:v>
                </c:pt>
                <c:pt idx="1">
                  <c:v>36</c:v>
                </c:pt>
                <c:pt idx="2">
                  <c:v>22</c:v>
                </c:pt>
                <c:pt idx="3">
                  <c:v>8</c:v>
                </c:pt>
                <c:pt idx="4">
                  <c:v>35</c:v>
                </c:pt>
                <c:pt idx="5">
                  <c:v>102</c:v>
                </c:pt>
                <c:pt idx="6">
                  <c:v>10</c:v>
                </c:pt>
                <c:pt idx="7">
                  <c:v>21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'FEBRERO 2024'!$B$1635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2024'!$D$1635:$L$1635</c:f>
              <c:numCache>
                <c:formatCode>#,##0</c:formatCode>
                <c:ptCount val="9"/>
                <c:pt idx="0">
                  <c:v>364</c:v>
                </c:pt>
                <c:pt idx="1">
                  <c:v>324</c:v>
                </c:pt>
                <c:pt idx="2">
                  <c:v>572</c:v>
                </c:pt>
                <c:pt idx="3">
                  <c:v>41</c:v>
                </c:pt>
                <c:pt idx="4">
                  <c:v>545</c:v>
                </c:pt>
                <c:pt idx="5">
                  <c:v>79</c:v>
                </c:pt>
                <c:pt idx="6">
                  <c:v>155</c:v>
                </c:pt>
                <c:pt idx="7">
                  <c:v>176</c:v>
                </c:pt>
                <c:pt idx="8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'FEBRERO 2024'!$B$1637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2024'!$D$1637:$L$1637</c:f>
              <c:numCache>
                <c:formatCode>#,##0</c:formatCode>
                <c:ptCount val="9"/>
                <c:pt idx="0">
                  <c:v>7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2024'!$D$1640:$L$1640</c:f>
              <c:numCache>
                <c:formatCode>#,##0</c:formatCode>
                <c:ptCount val="9"/>
                <c:pt idx="0">
                  <c:v>6283</c:v>
                </c:pt>
                <c:pt idx="1">
                  <c:v>3164</c:v>
                </c:pt>
                <c:pt idx="2">
                  <c:v>4292</c:v>
                </c:pt>
                <c:pt idx="3">
                  <c:v>632</c:v>
                </c:pt>
                <c:pt idx="4">
                  <c:v>3503</c:v>
                </c:pt>
                <c:pt idx="5">
                  <c:v>4333</c:v>
                </c:pt>
                <c:pt idx="6">
                  <c:v>1450</c:v>
                </c:pt>
                <c:pt idx="7">
                  <c:v>1686</c:v>
                </c:pt>
                <c:pt idx="8">
                  <c:v>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'FEBRERO 2024'!$D$1628:$L$1628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2024'!$D$1640:$L$1640</c:f>
              <c:numCache>
                <c:formatCode>#,##0</c:formatCode>
                <c:ptCount val="9"/>
                <c:pt idx="0">
                  <c:v>6283</c:v>
                </c:pt>
                <c:pt idx="1">
                  <c:v>3164</c:v>
                </c:pt>
                <c:pt idx="2">
                  <c:v>4292</c:v>
                </c:pt>
                <c:pt idx="3">
                  <c:v>632</c:v>
                </c:pt>
                <c:pt idx="4">
                  <c:v>3503</c:v>
                </c:pt>
                <c:pt idx="5">
                  <c:v>4333</c:v>
                </c:pt>
                <c:pt idx="6">
                  <c:v>1450</c:v>
                </c:pt>
                <c:pt idx="7">
                  <c:v>1686</c:v>
                </c:pt>
                <c:pt idx="8">
                  <c:v>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'FEBRERO 2024'!$B$1663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'FEBRERO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2024'!$D$1663:$L$1663</c:f>
              <c:numCache>
                <c:formatCode>#,##0</c:formatCode>
                <c:ptCount val="9"/>
                <c:pt idx="0">
                  <c:v>53</c:v>
                </c:pt>
                <c:pt idx="1">
                  <c:v>42</c:v>
                </c:pt>
                <c:pt idx="2">
                  <c:v>53</c:v>
                </c:pt>
                <c:pt idx="3">
                  <c:v>5</c:v>
                </c:pt>
                <c:pt idx="4">
                  <c:v>95</c:v>
                </c:pt>
                <c:pt idx="5">
                  <c:v>38</c:v>
                </c:pt>
                <c:pt idx="6">
                  <c:v>17</c:v>
                </c:pt>
                <c:pt idx="7">
                  <c:v>27</c:v>
                </c:pt>
                <c:pt idx="8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'FEBRERO 2024'!$B$1665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'FEBRERO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2024'!$D$1665:$L$1665</c:f>
              <c:numCache>
                <c:formatCode>#,##0</c:formatCode>
                <c:ptCount val="9"/>
                <c:pt idx="0">
                  <c:v>29</c:v>
                </c:pt>
                <c:pt idx="1">
                  <c:v>16</c:v>
                </c:pt>
                <c:pt idx="2">
                  <c:v>11</c:v>
                </c:pt>
                <c:pt idx="3">
                  <c:v>8</c:v>
                </c:pt>
                <c:pt idx="4">
                  <c:v>18</c:v>
                </c:pt>
                <c:pt idx="5">
                  <c:v>23</c:v>
                </c:pt>
                <c:pt idx="6">
                  <c:v>21</c:v>
                </c:pt>
                <c:pt idx="7">
                  <c:v>12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'FEBRERO 2024'!$B$1667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'FEBRERO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2024'!$D$1667:$L$1667</c:f>
              <c:numCache>
                <c:formatCode>#,##0</c:formatCode>
                <c:ptCount val="9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'FEBRERO 2024'!$B$1669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'FEBRERO 2024'!$B$1671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2024'!$D$1662:$L$1662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2024'!$B$403</c:f>
              <c:strCache>
                <c:ptCount val="1"/>
                <c:pt idx="0">
                  <c:v>FEBRERO 2023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'FEBRERO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2024'!$C$403:$K$403</c:f>
              <c:numCache>
                <c:formatCode>#,##0</c:formatCode>
                <c:ptCount val="9"/>
                <c:pt idx="0">
                  <c:v>72609</c:v>
                </c:pt>
                <c:pt idx="1">
                  <c:v>113679</c:v>
                </c:pt>
                <c:pt idx="2">
                  <c:v>106838</c:v>
                </c:pt>
                <c:pt idx="3">
                  <c:v>27948</c:v>
                </c:pt>
                <c:pt idx="4">
                  <c:v>133768</c:v>
                </c:pt>
                <c:pt idx="5">
                  <c:v>78827</c:v>
                </c:pt>
                <c:pt idx="6">
                  <c:v>37566</c:v>
                </c:pt>
                <c:pt idx="7">
                  <c:v>99761</c:v>
                </c:pt>
                <c:pt idx="8">
                  <c:v>35926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'FEBRERO 2024'!$B$404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'FEBRERO 2024'!$C$402:$K$402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'FEBRERO 2024'!$C$404:$K$404</c:f>
              <c:numCache>
                <c:formatCode>#,##0</c:formatCode>
                <c:ptCount val="9"/>
                <c:pt idx="0">
                  <c:v>79263</c:v>
                </c:pt>
                <c:pt idx="1">
                  <c:v>108791</c:v>
                </c:pt>
                <c:pt idx="2">
                  <c:v>104463</c:v>
                </c:pt>
                <c:pt idx="3">
                  <c:v>27134</c:v>
                </c:pt>
                <c:pt idx="4">
                  <c:v>121729</c:v>
                </c:pt>
                <c:pt idx="5">
                  <c:v>79459</c:v>
                </c:pt>
                <c:pt idx="6">
                  <c:v>34521</c:v>
                </c:pt>
                <c:pt idx="7">
                  <c:v>105355</c:v>
                </c:pt>
                <c:pt idx="8">
                  <c:v>35794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'FEBRERO 2024'!$B$420</c:f>
              <c:strCache>
                <c:ptCount val="1"/>
                <c:pt idx="0">
                  <c:v>ENERO - FEBRERO 2023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2024'!$C$419:$H$419</c15:sqref>
                  </c15:fullRef>
                </c:ext>
              </c:extLst>
              <c:f>('FEBRERO 2024'!$C$419,'FEBRERO 2024'!$E$419,'FEBRERO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2024'!$C$420:$H$420</c15:sqref>
                  </c15:fullRef>
                </c:ext>
              </c:extLst>
              <c:f>('FEBRERO 2024'!$C$420,'FEBRERO 2024'!$E$420,'FEBRERO 2024'!$G$420)</c:f>
              <c:numCache>
                <c:formatCode>#,##0</c:formatCode>
                <c:ptCount val="3"/>
                <c:pt idx="0">
                  <c:v>654939</c:v>
                </c:pt>
                <c:pt idx="1">
                  <c:v>135088</c:v>
                </c:pt>
                <c:pt idx="2">
                  <c:v>790027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'FEBRERO 2024'!$B$421</c:f>
              <c:strCache>
                <c:ptCount val="1"/>
                <c:pt idx="0">
                  <c:v>ENERO - FEBRERO 2024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'FEBRERO 2024'!$C$419:$H$419</c15:sqref>
                  </c15:fullRef>
                </c:ext>
              </c:extLst>
              <c:f>('FEBRERO 2024'!$C$419,'FEBRERO 2024'!$E$419,'FEBRERO 2024'!$G$419)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'FEBRERO 2024'!$C$421:$H$421</c15:sqref>
                  </c15:fullRef>
                </c:ext>
              </c:extLst>
              <c:f>('FEBRERO 2024'!$C$421,'FEBRERO 2024'!$E$421,'FEBRERO 2024'!$G$421)</c:f>
              <c:numCache>
                <c:formatCode>#,##0</c:formatCode>
                <c:ptCount val="3"/>
                <c:pt idx="0">
                  <c:v>674615</c:v>
                </c:pt>
                <c:pt idx="1">
                  <c:v>144916</c:v>
                </c:pt>
                <c:pt idx="2">
                  <c:v>819531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1837</xdr:row>
      <xdr:rowOff>121104</xdr:rowOff>
    </xdr:from>
    <xdr:to>
      <xdr:col>11</xdr:col>
      <xdr:colOff>277133</xdr:colOff>
      <xdr:row>1856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25399</xdr:colOff>
      <xdr:row>406</xdr:row>
      <xdr:rowOff>31749</xdr:rowOff>
    </xdr:from>
    <xdr:to>
      <xdr:col>11</xdr:col>
      <xdr:colOff>968374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25399</xdr:colOff>
      <xdr:row>509</xdr:row>
      <xdr:rowOff>31749</xdr:rowOff>
    </xdr:from>
    <xdr:to>
      <xdr:col>12</xdr:col>
      <xdr:colOff>15874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15875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7</xdr:col>
      <xdr:colOff>968375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0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15875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15875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9525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7</xdr:col>
      <xdr:colOff>968375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0</xdr:colOff>
      <xdr:row>867</xdr:row>
      <xdr:rowOff>317499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993</xdr:row>
      <xdr:rowOff>3174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9525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2</xdr:colOff>
      <xdr:row>1488</xdr:row>
      <xdr:rowOff>13607</xdr:rowOff>
    </xdr:from>
    <xdr:to>
      <xdr:col>12</xdr:col>
      <xdr:colOff>809626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12</xdr:col>
      <xdr:colOff>838200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828675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819150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819150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157958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12</xdr:col>
      <xdr:colOff>838200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12</xdr:col>
      <xdr:colOff>838200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247</xdr:row>
      <xdr:rowOff>0</xdr:rowOff>
    </xdr:from>
    <xdr:to>
      <xdr:col>11</xdr:col>
      <xdr:colOff>34677</xdr:colOff>
      <xdr:row>268</xdr:row>
      <xdr:rowOff>20005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5952F7-9E44-ED5B-FCDD-BCC9D328F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225" y="44472225"/>
          <a:ext cx="8864352" cy="66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270</xdr:row>
      <xdr:rowOff>0</xdr:rowOff>
    </xdr:from>
    <xdr:to>
      <xdr:col>11</xdr:col>
      <xdr:colOff>52967</xdr:colOff>
      <xdr:row>290</xdr:row>
      <xdr:rowOff>242882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700E98-CB9C-D3A2-9DC4-66BD0430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225" y="51701700"/>
          <a:ext cx="8882642" cy="65293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76200</xdr:rowOff>
    </xdr:from>
    <xdr:to>
      <xdr:col>11</xdr:col>
      <xdr:colOff>28575</xdr:colOff>
      <xdr:row>307</xdr:row>
      <xdr:rowOff>305262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2B9DB4-906E-9BD7-BAAA-269BCBF0E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225" y="58378725"/>
          <a:ext cx="8858250" cy="52582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34677</xdr:colOff>
      <xdr:row>326</xdr:row>
      <xdr:rowOff>9227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F05F3A0-7F65-2D44-D1D4-599529964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225" y="63960375"/>
          <a:ext cx="8864352" cy="53527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16999</xdr:colOff>
      <xdr:row>441</xdr:row>
      <xdr:rowOff>33749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E1AF68B-7BE6-D7DE-CB9A-4E55907B3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3825" y="102593775"/>
          <a:ext cx="1150414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9525</xdr:colOff>
      <xdr:row>501</xdr:row>
      <xdr:rowOff>21556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83FD698-C035-5953-840A-20CC857C6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3825" y="121453275"/>
          <a:ext cx="11496675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4806</xdr:colOff>
      <xdr:row>627</xdr:row>
      <xdr:rowOff>27652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FC1D81E-BA49-C236-6B77-71B84BA7C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3825" y="160601025"/>
          <a:ext cx="11491956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11</xdr:col>
      <xdr:colOff>979784</xdr:colOff>
      <xdr:row>653</xdr:row>
      <xdr:rowOff>21556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FDB59B4-2BB4-926B-FC81-78EEDC68F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3825" y="1687734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11</xdr:col>
      <xdr:colOff>979784</xdr:colOff>
      <xdr:row>752</xdr:row>
      <xdr:rowOff>33749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71A563A-96AF-23AF-ADCC-EDCF4A57F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825" y="1994344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11</xdr:col>
      <xdr:colOff>979784</xdr:colOff>
      <xdr:row>778</xdr:row>
      <xdr:rowOff>21556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BEC49D2-D4EB-933A-82CC-801853D49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3825" y="2076069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11</xdr:col>
      <xdr:colOff>979784</xdr:colOff>
      <xdr:row>877</xdr:row>
      <xdr:rowOff>33749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85521FD-093F-D215-35ED-411995B63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3825" y="2382678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11</xdr:col>
      <xdr:colOff>979784</xdr:colOff>
      <xdr:row>903</xdr:row>
      <xdr:rowOff>21556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C12F758-3A3D-91E2-D509-38374D04F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3825" y="24644032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11</xdr:col>
      <xdr:colOff>979784</xdr:colOff>
      <xdr:row>1002</xdr:row>
      <xdr:rowOff>27652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631BDEAA-4E8F-0BF4-013B-FBABC8A4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3825" y="277101300"/>
          <a:ext cx="11485859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11</xdr:col>
      <xdr:colOff>979784</xdr:colOff>
      <xdr:row>1028</xdr:row>
      <xdr:rowOff>21556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1F3855D-B9A7-532E-B1A7-B7F2E97D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3825" y="28527375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11</xdr:col>
      <xdr:colOff>979784</xdr:colOff>
      <xdr:row>1127</xdr:row>
      <xdr:rowOff>33749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8041C5B-C615-CF81-AA78-522FE821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3825" y="31593472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11</xdr:col>
      <xdr:colOff>979784</xdr:colOff>
      <xdr:row>1153</xdr:row>
      <xdr:rowOff>21556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FE5FBB26-4963-BCA2-C8D7-E533D042D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825" y="324107175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11</xdr:col>
      <xdr:colOff>979784</xdr:colOff>
      <xdr:row>1251</xdr:row>
      <xdr:rowOff>33749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CCDB8D5-D32D-5742-ED7A-D637062EA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3825" y="354577650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11</xdr:col>
      <xdr:colOff>979784</xdr:colOff>
      <xdr:row>1277</xdr:row>
      <xdr:rowOff>21556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70F4E8B-AD49-392F-2154-1E383FA6B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825" y="362750100"/>
          <a:ext cx="1148585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11</xdr:col>
      <xdr:colOff>979784</xdr:colOff>
      <xdr:row>1375</xdr:row>
      <xdr:rowOff>33749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CAC6A06-D2D0-CBF3-9EC2-3A88B68B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3825" y="393220575"/>
          <a:ext cx="11485859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11</xdr:col>
      <xdr:colOff>979784</xdr:colOff>
      <xdr:row>1401</xdr:row>
      <xdr:rowOff>21556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C1D26014-1A2E-FE9E-49E2-83214F24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825" y="401393025"/>
          <a:ext cx="11485859" cy="2536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89"/>
  <sheetViews>
    <sheetView tabSelected="1" view="pageBreakPreview" topLeftCell="A1471" zoomScaleNormal="60" zoomScaleSheetLayoutView="100" workbookViewId="0">
      <selection activeCell="N1495" sqref="N1495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39" t="s">
        <v>31</v>
      </c>
      <c r="C13" s="239"/>
      <c r="D13" s="239"/>
      <c r="E13" s="239"/>
      <c r="F13" s="239"/>
      <c r="G13" s="239"/>
      <c r="H13" s="239"/>
      <c r="I13" s="239"/>
      <c r="J13" s="239"/>
      <c r="K13" s="239"/>
      <c r="L13" s="87"/>
      <c r="M13" s="87"/>
    </row>
    <row r="14" spans="1:13" ht="70.5" x14ac:dyDescent="0.2">
      <c r="A14" s="74"/>
      <c r="B14" s="239" t="s">
        <v>32</v>
      </c>
      <c r="C14" s="239"/>
      <c r="D14" s="239"/>
      <c r="E14" s="239"/>
      <c r="F14" s="239"/>
      <c r="G14" s="239"/>
      <c r="H14" s="239"/>
      <c r="I14" s="239"/>
      <c r="J14" s="239"/>
      <c r="K14" s="239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37" t="s">
        <v>157</v>
      </c>
      <c r="G30" s="238"/>
      <c r="H30" s="238"/>
      <c r="I30" s="238"/>
      <c r="J30" s="238"/>
      <c r="K30" s="238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38"/>
      <c r="G31" s="238"/>
      <c r="H31" s="238"/>
      <c r="I31" s="238"/>
      <c r="J31" s="238"/>
      <c r="K31" s="238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38"/>
      <c r="G32" s="238"/>
      <c r="H32" s="238"/>
      <c r="I32" s="238"/>
      <c r="J32" s="238"/>
      <c r="K32" s="238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42" t="s">
        <v>125</v>
      </c>
      <c r="C232" s="242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34" t="s">
        <v>126</v>
      </c>
      <c r="C234" s="234"/>
      <c r="D234" s="234"/>
      <c r="E234" s="234"/>
      <c r="F234" s="234"/>
      <c r="G234" s="234"/>
      <c r="H234" s="234"/>
      <c r="I234" s="234"/>
      <c r="J234" s="234"/>
      <c r="K234" s="234"/>
      <c r="L234" s="234"/>
      <c r="M234" s="234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59" t="s">
        <v>33</v>
      </c>
      <c r="F237" s="159"/>
      <c r="G237" s="160"/>
      <c r="H237" s="159"/>
      <c r="I237" s="194">
        <v>357226</v>
      </c>
    </row>
    <row r="238" spans="1:13" ht="24.95" customHeight="1" x14ac:dyDescent="0.2">
      <c r="E238" s="161" t="s">
        <v>34</v>
      </c>
      <c r="F238" s="161"/>
      <c r="G238" s="162"/>
      <c r="H238" s="161"/>
      <c r="I238" s="195">
        <v>73541</v>
      </c>
    </row>
    <row r="239" spans="1:13" ht="24.95" customHeight="1" x14ac:dyDescent="0.2">
      <c r="E239" s="163" t="s">
        <v>0</v>
      </c>
      <c r="F239" s="163"/>
      <c r="G239" s="164"/>
      <c r="H239" s="163"/>
      <c r="I239" s="196">
        <v>430767</v>
      </c>
    </row>
    <row r="240" spans="1:13" ht="24.95" customHeight="1" x14ac:dyDescent="0.2">
      <c r="E240" s="161" t="s">
        <v>45</v>
      </c>
      <c r="F240" s="161"/>
      <c r="G240" s="162"/>
      <c r="H240" s="161"/>
      <c r="I240" s="195">
        <v>578504</v>
      </c>
    </row>
    <row r="241" spans="2:15" ht="24.95" customHeight="1" x14ac:dyDescent="0.2">
      <c r="E241" s="161" t="s">
        <v>46</v>
      </c>
      <c r="F241" s="161"/>
      <c r="G241" s="162"/>
      <c r="H241" s="161"/>
      <c r="I241" s="195">
        <v>118005</v>
      </c>
    </row>
    <row r="242" spans="2:15" ht="24.95" customHeight="1" x14ac:dyDescent="0.2">
      <c r="E242" s="163" t="s">
        <v>1</v>
      </c>
      <c r="F242" s="163"/>
      <c r="G242" s="164"/>
      <c r="H242" s="163"/>
      <c r="I242" s="196">
        <v>696509</v>
      </c>
    </row>
    <row r="243" spans="2:15" ht="24.95" customHeight="1" x14ac:dyDescent="0.2">
      <c r="E243" s="163" t="s">
        <v>2</v>
      </c>
      <c r="F243" s="163"/>
      <c r="G243" s="164"/>
      <c r="H243" s="163"/>
      <c r="I243" s="197">
        <v>0.18252971530000001</v>
      </c>
    </row>
    <row r="244" spans="2:15" ht="24.95" customHeight="1" x14ac:dyDescent="0.2">
      <c r="E244" s="165" t="s">
        <v>3</v>
      </c>
      <c r="F244" s="165"/>
      <c r="G244" s="166"/>
      <c r="H244" s="165"/>
      <c r="I244" s="198">
        <v>1.6169042661113999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34" t="s">
        <v>149</v>
      </c>
      <c r="C328" s="234"/>
      <c r="D328" s="234"/>
      <c r="E328" s="234"/>
      <c r="F328" s="234"/>
      <c r="G328" s="234"/>
      <c r="H328" s="234"/>
      <c r="I328" s="234"/>
      <c r="J328" s="234"/>
      <c r="K328" s="234"/>
      <c r="L328" s="234"/>
      <c r="M328" s="234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9">
        <v>50047</v>
      </c>
      <c r="D331" s="199">
        <v>71969</v>
      </c>
      <c r="E331" s="199">
        <v>61431</v>
      </c>
      <c r="F331" s="199">
        <v>15649</v>
      </c>
      <c r="G331" s="199">
        <v>77873</v>
      </c>
      <c r="H331" s="199">
        <v>48921</v>
      </c>
      <c r="I331" s="199">
        <v>20054</v>
      </c>
      <c r="J331" s="199">
        <v>64218</v>
      </c>
      <c r="K331" s="199">
        <v>20605</v>
      </c>
      <c r="L331" s="199">
        <v>430767</v>
      </c>
      <c r="N331" s="20"/>
      <c r="O331" s="20"/>
    </row>
    <row r="332" spans="2:15" ht="24.95" customHeight="1" x14ac:dyDescent="0.2">
      <c r="B332" s="66" t="s">
        <v>33</v>
      </c>
      <c r="C332" s="200">
        <v>44252</v>
      </c>
      <c r="D332" s="200">
        <v>55623</v>
      </c>
      <c r="E332" s="200">
        <v>52808</v>
      </c>
      <c r="F332" s="200">
        <v>13050</v>
      </c>
      <c r="G332" s="200">
        <v>56876</v>
      </c>
      <c r="H332" s="200">
        <v>44173</v>
      </c>
      <c r="I332" s="200">
        <v>18477</v>
      </c>
      <c r="J332" s="200">
        <v>52995</v>
      </c>
      <c r="K332" s="200">
        <v>18972</v>
      </c>
      <c r="L332" s="201">
        <v>357226</v>
      </c>
      <c r="M332" s="20"/>
      <c r="N332" s="20"/>
      <c r="O332" s="20"/>
    </row>
    <row r="333" spans="2:15" ht="24.95" customHeight="1" x14ac:dyDescent="0.2">
      <c r="B333" s="67" t="s">
        <v>34</v>
      </c>
      <c r="C333" s="202">
        <v>5795</v>
      </c>
      <c r="D333" s="202">
        <v>16346</v>
      </c>
      <c r="E333" s="202">
        <v>8623</v>
      </c>
      <c r="F333" s="202">
        <v>2599</v>
      </c>
      <c r="G333" s="202">
        <v>20997</v>
      </c>
      <c r="H333" s="202">
        <v>4748</v>
      </c>
      <c r="I333" s="202">
        <v>1577</v>
      </c>
      <c r="J333" s="202">
        <v>11223</v>
      </c>
      <c r="K333" s="202">
        <v>1633</v>
      </c>
      <c r="L333" s="203">
        <v>73541</v>
      </c>
      <c r="M333" s="20"/>
      <c r="N333" s="20"/>
      <c r="O333" s="20"/>
    </row>
    <row r="334" spans="2:15" ht="24.95" customHeight="1" x14ac:dyDescent="0.2">
      <c r="B334" s="72" t="s">
        <v>73</v>
      </c>
      <c r="C334" s="189">
        <v>79263</v>
      </c>
      <c r="D334" s="189">
        <v>108791</v>
      </c>
      <c r="E334" s="189">
        <v>104463</v>
      </c>
      <c r="F334" s="189">
        <v>27134</v>
      </c>
      <c r="G334" s="189">
        <v>121729</v>
      </c>
      <c r="H334" s="189">
        <v>79459</v>
      </c>
      <c r="I334" s="189">
        <v>34521</v>
      </c>
      <c r="J334" s="189">
        <v>105355</v>
      </c>
      <c r="K334" s="189">
        <v>35794</v>
      </c>
      <c r="L334" s="189">
        <v>696509</v>
      </c>
      <c r="M334" s="20"/>
    </row>
    <row r="335" spans="2:15" ht="24.95" customHeight="1" x14ac:dyDescent="0.2">
      <c r="B335" s="66" t="s">
        <v>55</v>
      </c>
      <c r="C335" s="200">
        <v>68229</v>
      </c>
      <c r="D335" s="200">
        <v>86747</v>
      </c>
      <c r="E335" s="200">
        <v>89494</v>
      </c>
      <c r="F335" s="200">
        <v>23143</v>
      </c>
      <c r="G335" s="200">
        <v>88029</v>
      </c>
      <c r="H335" s="200">
        <v>72429</v>
      </c>
      <c r="I335" s="200">
        <v>31720</v>
      </c>
      <c r="J335" s="200">
        <v>85552</v>
      </c>
      <c r="K335" s="200">
        <v>33161</v>
      </c>
      <c r="L335" s="201">
        <v>578504</v>
      </c>
      <c r="M335" s="20"/>
    </row>
    <row r="336" spans="2:15" ht="24.95" customHeight="1" x14ac:dyDescent="0.2">
      <c r="B336" s="67" t="s">
        <v>56</v>
      </c>
      <c r="C336" s="202">
        <v>11034</v>
      </c>
      <c r="D336" s="202">
        <v>22044</v>
      </c>
      <c r="E336" s="202">
        <v>14969</v>
      </c>
      <c r="F336" s="202">
        <v>3991</v>
      </c>
      <c r="G336" s="202">
        <v>33700</v>
      </c>
      <c r="H336" s="202">
        <v>7030</v>
      </c>
      <c r="I336" s="202">
        <v>2801</v>
      </c>
      <c r="J336" s="202">
        <v>19803</v>
      </c>
      <c r="K336" s="202">
        <v>2633</v>
      </c>
      <c r="L336" s="203">
        <v>118005</v>
      </c>
      <c r="M336" s="20"/>
    </row>
    <row r="337" spans="2:15" ht="24.95" customHeight="1" x14ac:dyDescent="0.2">
      <c r="B337" s="72" t="s">
        <v>88</v>
      </c>
      <c r="C337" s="204">
        <v>0.13079605499999999</v>
      </c>
      <c r="D337" s="204">
        <v>0.17632941090000001</v>
      </c>
      <c r="E337" s="204">
        <v>0.1669068007</v>
      </c>
      <c r="F337" s="204">
        <v>0.16435569720000001</v>
      </c>
      <c r="G337" s="204">
        <v>0.23285939489999999</v>
      </c>
      <c r="H337" s="204">
        <v>0.17854275019999999</v>
      </c>
      <c r="I337" s="204">
        <v>0.14807685979999999</v>
      </c>
      <c r="J337" s="204">
        <v>0.27723100899999997</v>
      </c>
      <c r="K337" s="204">
        <v>0.16199152059999999</v>
      </c>
      <c r="L337" s="204">
        <v>0.18252971530000001</v>
      </c>
      <c r="M337" s="20"/>
    </row>
    <row r="338" spans="2:15" ht="24.95" customHeight="1" x14ac:dyDescent="0.2">
      <c r="B338" s="73" t="s">
        <v>3</v>
      </c>
      <c r="C338" s="205">
        <v>1.5837712550203</v>
      </c>
      <c r="D338" s="205">
        <v>1.5116369547999999</v>
      </c>
      <c r="E338" s="205">
        <v>1.7004932363139</v>
      </c>
      <c r="F338" s="205">
        <v>1.7339127100773</v>
      </c>
      <c r="G338" s="205">
        <v>1.5631733720287999</v>
      </c>
      <c r="H338" s="205">
        <v>1.6242309028841999</v>
      </c>
      <c r="I338" s="205">
        <v>1.7214022140220999</v>
      </c>
      <c r="J338" s="205">
        <v>1.6405836369864999</v>
      </c>
      <c r="K338" s="205">
        <v>1.7371511768987999</v>
      </c>
      <c r="L338" s="205">
        <v>1.6169042661113999</v>
      </c>
      <c r="M338" s="20"/>
    </row>
    <row r="339" spans="2:15" ht="24.95" customHeight="1" x14ac:dyDescent="0.2">
      <c r="B339" s="66" t="s">
        <v>57</v>
      </c>
      <c r="C339" s="206">
        <v>1.5418286179156</v>
      </c>
      <c r="D339" s="206">
        <v>1.5595527030184999</v>
      </c>
      <c r="E339" s="206">
        <v>1.6947053476745999</v>
      </c>
      <c r="F339" s="206">
        <v>1.7734099616857999</v>
      </c>
      <c r="G339" s="206">
        <v>1.5477354244321</v>
      </c>
      <c r="H339" s="206">
        <v>1.6396667647658001</v>
      </c>
      <c r="I339" s="206">
        <v>1.7167289062077</v>
      </c>
      <c r="J339" s="206">
        <v>1.6143409755636999</v>
      </c>
      <c r="K339" s="206">
        <v>1.7478916297702001</v>
      </c>
      <c r="L339" s="207">
        <v>1.6194341957192</v>
      </c>
      <c r="M339" s="20"/>
      <c r="N339" s="20"/>
      <c r="O339" s="20"/>
    </row>
    <row r="340" spans="2:15" ht="24.95" customHeight="1" x14ac:dyDescent="0.2">
      <c r="B340" s="67" t="s">
        <v>87</v>
      </c>
      <c r="C340" s="208">
        <v>1.9040552200173</v>
      </c>
      <c r="D340" s="208">
        <v>1.3485868102287999</v>
      </c>
      <c r="E340" s="208">
        <v>1.7359387684101</v>
      </c>
      <c r="F340" s="208">
        <v>1.5355906117738001</v>
      </c>
      <c r="G340" s="208">
        <v>1.6049911892174999</v>
      </c>
      <c r="H340" s="208">
        <v>1.4806234203874999</v>
      </c>
      <c r="I340" s="208">
        <v>1.7761572606214</v>
      </c>
      <c r="J340" s="208">
        <v>1.7645014701951001</v>
      </c>
      <c r="K340" s="208">
        <v>1.6123698714023</v>
      </c>
      <c r="L340" s="209">
        <v>1.6046151126582</v>
      </c>
      <c r="M340" s="20"/>
      <c r="N340" s="20"/>
      <c r="O340" s="20"/>
    </row>
    <row r="341" spans="2:15" ht="24.95" customHeight="1" x14ac:dyDescent="0.2">
      <c r="B341" s="2"/>
      <c r="C341" s="157"/>
      <c r="D341" s="157"/>
      <c r="E341" s="157"/>
      <c r="F341" s="158"/>
      <c r="G341" s="158"/>
      <c r="H341" s="157"/>
      <c r="I341" s="157"/>
      <c r="J341" s="157"/>
      <c r="K341" s="157"/>
      <c r="L341" s="15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36" t="s">
        <v>158</v>
      </c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2" t="s">
        <v>13</v>
      </c>
      <c r="C356" s="232"/>
      <c r="D356" s="232"/>
      <c r="E356" s="232"/>
      <c r="F356" s="232"/>
      <c r="G356" s="232"/>
      <c r="H356" s="232"/>
      <c r="I356" s="80"/>
      <c r="J356" s="80"/>
      <c r="K356" s="80"/>
      <c r="L356" s="80"/>
      <c r="M356" s="80"/>
      <c r="N356" s="80"/>
    </row>
    <row r="357" spans="2:15" ht="24.95" customHeight="1" x14ac:dyDescent="0.2">
      <c r="B357" s="69" t="s">
        <v>35</v>
      </c>
      <c r="C357" s="240" t="s">
        <v>51</v>
      </c>
      <c r="D357" s="240"/>
      <c r="E357" s="240" t="s">
        <v>50</v>
      </c>
      <c r="F357" s="240"/>
      <c r="G357" s="240" t="s">
        <v>0</v>
      </c>
      <c r="H357" s="240"/>
    </row>
    <row r="358" spans="2:15" ht="24.95" customHeight="1" x14ac:dyDescent="0.2">
      <c r="B358" s="210" t="s">
        <v>175</v>
      </c>
      <c r="C358" s="231">
        <v>361037</v>
      </c>
      <c r="D358" s="231"/>
      <c r="E358" s="231">
        <v>70260</v>
      </c>
      <c r="F358" s="231"/>
      <c r="G358" s="217">
        <v>431297</v>
      </c>
      <c r="H358" s="217"/>
    </row>
    <row r="359" spans="2:15" ht="24.95" customHeight="1" x14ac:dyDescent="0.2">
      <c r="B359" s="210" t="s">
        <v>157</v>
      </c>
      <c r="C359" s="220">
        <v>357226</v>
      </c>
      <c r="D359" s="220"/>
      <c r="E359" s="220">
        <v>73541</v>
      </c>
      <c r="F359" s="220"/>
      <c r="G359" s="217">
        <v>430767</v>
      </c>
      <c r="H359" s="217"/>
    </row>
    <row r="360" spans="2:15" ht="24.95" customHeight="1" x14ac:dyDescent="0.2">
      <c r="B360" s="69" t="s">
        <v>43</v>
      </c>
      <c r="C360" s="241">
        <f>(C359-C358)/C358</f>
        <v>-1.0555704816957818E-2</v>
      </c>
      <c r="D360" s="241"/>
      <c r="E360" s="222">
        <f>(E359-E358)/E358</f>
        <v>4.6697978935382863E-2</v>
      </c>
      <c r="F360" s="222"/>
      <c r="G360" s="241">
        <f>(G359-G358)/G358</f>
        <v>-1.2288515802335745E-3</v>
      </c>
      <c r="H360" s="241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2" t="s">
        <v>37</v>
      </c>
      <c r="C371" s="232"/>
      <c r="D371" s="232"/>
      <c r="E371" s="232"/>
      <c r="F371" s="232"/>
      <c r="G371" s="232"/>
      <c r="H371" s="232"/>
      <c r="I371" s="232"/>
      <c r="J371" s="232"/>
      <c r="K371" s="232"/>
      <c r="L371" s="232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10" t="s">
        <v>175</v>
      </c>
      <c r="C373" s="184">
        <v>43621</v>
      </c>
      <c r="D373" s="184">
        <v>72497</v>
      </c>
      <c r="E373" s="184">
        <v>62899</v>
      </c>
      <c r="F373" s="184">
        <v>15613</v>
      </c>
      <c r="G373" s="184">
        <v>77775</v>
      </c>
      <c r="H373" s="184">
        <v>55811</v>
      </c>
      <c r="I373" s="184">
        <v>20180</v>
      </c>
      <c r="J373" s="184">
        <v>60126</v>
      </c>
      <c r="K373" s="184">
        <v>22775</v>
      </c>
      <c r="L373" s="212">
        <v>431297</v>
      </c>
    </row>
    <row r="374" spans="2:12" ht="24.95" customHeight="1" x14ac:dyDescent="0.2">
      <c r="B374" s="210" t="s">
        <v>157</v>
      </c>
      <c r="C374" s="184">
        <v>50047</v>
      </c>
      <c r="D374" s="184">
        <v>71969</v>
      </c>
      <c r="E374" s="184">
        <v>61431</v>
      </c>
      <c r="F374" s="184">
        <v>15649</v>
      </c>
      <c r="G374" s="184">
        <v>77873</v>
      </c>
      <c r="H374" s="184">
        <v>48921</v>
      </c>
      <c r="I374" s="184">
        <v>20054</v>
      </c>
      <c r="J374" s="184">
        <v>64218</v>
      </c>
      <c r="K374" s="184">
        <v>20605</v>
      </c>
      <c r="L374" s="212">
        <v>430767</v>
      </c>
    </row>
    <row r="375" spans="2:12" ht="24.95" customHeight="1" x14ac:dyDescent="0.2">
      <c r="B375" s="69" t="s">
        <v>43</v>
      </c>
      <c r="C375" s="169">
        <f t="shared" ref="C375:L375" si="0">(C374-C373)/C373</f>
        <v>0.14731436693335778</v>
      </c>
      <c r="D375" s="169">
        <f t="shared" si="0"/>
        <v>-7.2830599886891875E-3</v>
      </c>
      <c r="E375" s="169">
        <f t="shared" si="0"/>
        <v>-2.3339003799742443E-2</v>
      </c>
      <c r="F375" s="169">
        <f t="shared" si="0"/>
        <v>2.3057708319989753E-3</v>
      </c>
      <c r="G375" s="169">
        <f t="shared" si="0"/>
        <v>1.2600450016072003E-3</v>
      </c>
      <c r="H375" s="169">
        <f t="shared" si="0"/>
        <v>-0.12345236602103528</v>
      </c>
      <c r="I375" s="169">
        <f t="shared" si="0"/>
        <v>-6.2438057482656099E-3</v>
      </c>
      <c r="J375" s="169">
        <f t="shared" si="0"/>
        <v>6.8057080131723374E-2</v>
      </c>
      <c r="K375" s="169">
        <f t="shared" si="0"/>
        <v>-9.5279912184412729E-2</v>
      </c>
      <c r="L375" s="169">
        <f t="shared" si="0"/>
        <v>-1.2288515802335745E-3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3" t="s">
        <v>15</v>
      </c>
      <c r="C386" s="223"/>
      <c r="D386" s="223"/>
      <c r="E386" s="223"/>
      <c r="F386" s="223"/>
      <c r="G386" s="223"/>
      <c r="H386" s="223"/>
      <c r="I386" s="223"/>
      <c r="J386" s="223"/>
    </row>
    <row r="387" spans="2:12" ht="24.95" customHeight="1" x14ac:dyDescent="0.2">
      <c r="B387" s="71" t="s">
        <v>35</v>
      </c>
      <c r="C387" s="260" t="s">
        <v>40</v>
      </c>
      <c r="D387" s="260"/>
      <c r="E387" s="260" t="s">
        <v>41</v>
      </c>
      <c r="F387" s="260"/>
      <c r="G387" s="260" t="s">
        <v>42</v>
      </c>
      <c r="H387" s="260"/>
      <c r="I387" s="224" t="s">
        <v>89</v>
      </c>
      <c r="J387" s="224"/>
      <c r="L387" s="29"/>
    </row>
    <row r="388" spans="2:12" ht="24.95" customHeight="1" x14ac:dyDescent="0.2">
      <c r="B388" s="210" t="s">
        <v>175</v>
      </c>
      <c r="C388" s="231">
        <v>593856</v>
      </c>
      <c r="D388" s="231"/>
      <c r="E388" s="231">
        <v>113066</v>
      </c>
      <c r="F388" s="231"/>
      <c r="G388" s="217">
        <v>706922</v>
      </c>
      <c r="H388" s="217"/>
      <c r="I388" s="218">
        <v>0.19605370580000001</v>
      </c>
      <c r="J388" s="219"/>
    </row>
    <row r="389" spans="2:12" ht="24.95" customHeight="1" x14ac:dyDescent="0.2">
      <c r="B389" s="210" t="s">
        <v>157</v>
      </c>
      <c r="C389" s="220">
        <v>578504</v>
      </c>
      <c r="D389" s="220"/>
      <c r="E389" s="220">
        <v>118005</v>
      </c>
      <c r="F389" s="220"/>
      <c r="G389" s="235">
        <v>696509</v>
      </c>
      <c r="H389" s="235"/>
      <c r="I389" s="229">
        <v>0.18252971530000001</v>
      </c>
      <c r="J389" s="243"/>
    </row>
    <row r="390" spans="2:12" ht="24.95" customHeight="1" x14ac:dyDescent="0.2">
      <c r="B390" s="75" t="s">
        <v>43</v>
      </c>
      <c r="C390" s="257">
        <f>(C389-C388)/C388</f>
        <v>-2.585138484750512E-2</v>
      </c>
      <c r="D390" s="257"/>
      <c r="E390" s="257">
        <f>(E389-E388)/E388</f>
        <v>4.3682450957847632E-2</v>
      </c>
      <c r="F390" s="257"/>
      <c r="G390" s="258">
        <f>(G389-G388)/G388</f>
        <v>-1.4730055083870638E-2</v>
      </c>
      <c r="H390" s="258"/>
      <c r="I390" s="258">
        <f>(I389-I388)/I388</f>
        <v>-6.8981050089388304E-2</v>
      </c>
      <c r="J390" s="258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3" t="s">
        <v>38</v>
      </c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10" t="s">
        <v>175</v>
      </c>
      <c r="C403" s="184">
        <v>72609</v>
      </c>
      <c r="D403" s="184">
        <v>113679</v>
      </c>
      <c r="E403" s="184">
        <v>106838</v>
      </c>
      <c r="F403" s="184">
        <v>27948</v>
      </c>
      <c r="G403" s="184">
        <v>133768</v>
      </c>
      <c r="H403" s="184">
        <v>78827</v>
      </c>
      <c r="I403" s="184">
        <v>37566</v>
      </c>
      <c r="J403" s="184">
        <v>99761</v>
      </c>
      <c r="K403" s="184">
        <v>35926</v>
      </c>
      <c r="L403" s="212">
        <v>706922</v>
      </c>
    </row>
    <row r="404" spans="2:15" ht="24.95" customHeight="1" x14ac:dyDescent="0.2">
      <c r="B404" s="210" t="s">
        <v>157</v>
      </c>
      <c r="C404" s="213">
        <v>79263</v>
      </c>
      <c r="D404" s="213">
        <v>108791</v>
      </c>
      <c r="E404" s="213">
        <v>104463</v>
      </c>
      <c r="F404" s="213">
        <v>27134</v>
      </c>
      <c r="G404" s="213">
        <v>121729</v>
      </c>
      <c r="H404" s="213">
        <v>79459</v>
      </c>
      <c r="I404" s="213">
        <v>34521</v>
      </c>
      <c r="J404" s="213">
        <v>105355</v>
      </c>
      <c r="K404" s="213">
        <v>35794</v>
      </c>
      <c r="L404" s="214">
        <v>696509</v>
      </c>
    </row>
    <row r="405" spans="2:15" ht="24.95" customHeight="1" x14ac:dyDescent="0.2">
      <c r="B405" s="75" t="s">
        <v>43</v>
      </c>
      <c r="C405" s="170">
        <f t="shared" ref="C405:L405" si="1">(C404-C403)/C403</f>
        <v>9.1641532041482454E-2</v>
      </c>
      <c r="D405" s="170">
        <f t="shared" si="1"/>
        <v>-4.2998267050202765E-2</v>
      </c>
      <c r="E405" s="170">
        <f t="shared" si="1"/>
        <v>-2.2229918193901046E-2</v>
      </c>
      <c r="F405" s="170">
        <f t="shared" si="1"/>
        <v>-2.9125518820666954E-2</v>
      </c>
      <c r="G405" s="170">
        <f t="shared" si="1"/>
        <v>-8.9999102924466237E-2</v>
      </c>
      <c r="H405" s="170">
        <f t="shared" si="1"/>
        <v>8.0175574359039412E-3</v>
      </c>
      <c r="I405" s="170">
        <f t="shared" si="1"/>
        <v>-8.1057339083213539E-2</v>
      </c>
      <c r="J405" s="170">
        <f t="shared" si="1"/>
        <v>5.6074016900391939E-2</v>
      </c>
      <c r="K405" s="170">
        <f t="shared" si="1"/>
        <v>-3.6742192284139621E-3</v>
      </c>
      <c r="L405" s="170">
        <f t="shared" si="1"/>
        <v>-1.4730055083870638E-2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36" t="s">
        <v>165</v>
      </c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44" t="s">
        <v>13</v>
      </c>
      <c r="C418" s="244"/>
      <c r="D418" s="244"/>
      <c r="E418" s="244"/>
      <c r="F418" s="244"/>
      <c r="G418" s="244"/>
      <c r="H418" s="244"/>
      <c r="I418" s="246"/>
      <c r="J418" s="246"/>
      <c r="K418" s="246"/>
      <c r="L418" s="246"/>
      <c r="M418" s="246"/>
      <c r="N418" s="246"/>
    </row>
    <row r="419" spans="2:14" ht="24.95" customHeight="1" x14ac:dyDescent="0.2">
      <c r="B419" s="69" t="s">
        <v>35</v>
      </c>
      <c r="C419" s="226" t="s">
        <v>51</v>
      </c>
      <c r="D419" s="226"/>
      <c r="E419" s="226" t="s">
        <v>50</v>
      </c>
      <c r="F419" s="226"/>
      <c r="G419" s="226" t="s">
        <v>0</v>
      </c>
      <c r="H419" s="226"/>
    </row>
    <row r="420" spans="2:14" ht="24.95" customHeight="1" x14ac:dyDescent="0.2">
      <c r="B420" s="210" t="s">
        <v>176</v>
      </c>
      <c r="C420" s="231">
        <v>654939</v>
      </c>
      <c r="D420" s="231"/>
      <c r="E420" s="231">
        <v>135088</v>
      </c>
      <c r="F420" s="231"/>
      <c r="G420" s="217">
        <v>790027</v>
      </c>
      <c r="H420" s="217"/>
    </row>
    <row r="421" spans="2:14" ht="24.95" customHeight="1" x14ac:dyDescent="0.2">
      <c r="B421" s="210" t="s">
        <v>154</v>
      </c>
      <c r="C421" s="220">
        <v>674615</v>
      </c>
      <c r="D421" s="220"/>
      <c r="E421" s="220">
        <v>144916</v>
      </c>
      <c r="F421" s="220"/>
      <c r="G421" s="217">
        <v>819531</v>
      </c>
      <c r="H421" s="217"/>
    </row>
    <row r="422" spans="2:14" ht="24.95" customHeight="1" x14ac:dyDescent="0.2">
      <c r="B422" s="78" t="s">
        <v>43</v>
      </c>
      <c r="C422" s="262">
        <f>(C421-C420)/C420</f>
        <v>3.0042492506935761E-2</v>
      </c>
      <c r="D422" s="262"/>
      <c r="E422" s="262">
        <f>(E421-E420)/E420</f>
        <v>7.2752576098543173E-2</v>
      </c>
      <c r="F422" s="262"/>
      <c r="G422" s="222">
        <f>(G421-G420)/G420</f>
        <v>3.7345559075829052E-2</v>
      </c>
      <c r="H422" s="222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59" t="s">
        <v>37</v>
      </c>
      <c r="C444" s="259"/>
      <c r="D444" s="259"/>
      <c r="E444" s="259"/>
      <c r="F444" s="259"/>
      <c r="G444" s="259"/>
      <c r="H444" s="259"/>
      <c r="I444" s="259"/>
      <c r="J444" s="259"/>
      <c r="K444" s="259"/>
      <c r="L444" s="259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10" t="s">
        <v>176</v>
      </c>
      <c r="C446" s="211">
        <v>82750</v>
      </c>
      <c r="D446" s="211">
        <v>134657</v>
      </c>
      <c r="E446" s="211">
        <v>106962</v>
      </c>
      <c r="F446" s="211">
        <v>26631</v>
      </c>
      <c r="G446" s="211">
        <v>139231</v>
      </c>
      <c r="H446" s="211">
        <v>112785</v>
      </c>
      <c r="I446" s="211">
        <v>33798</v>
      </c>
      <c r="J446" s="211">
        <v>114513</v>
      </c>
      <c r="K446" s="211">
        <v>38700</v>
      </c>
      <c r="L446" s="215">
        <v>790027</v>
      </c>
    </row>
    <row r="447" spans="2:12" ht="24.95" customHeight="1" x14ac:dyDescent="0.2">
      <c r="B447" s="210" t="s">
        <v>154</v>
      </c>
      <c r="C447" s="184">
        <v>91126</v>
      </c>
      <c r="D447" s="184">
        <v>134085</v>
      </c>
      <c r="E447" s="184">
        <v>113476</v>
      </c>
      <c r="F447" s="184">
        <v>28812</v>
      </c>
      <c r="G447" s="184">
        <v>150210</v>
      </c>
      <c r="H447" s="184">
        <v>109158</v>
      </c>
      <c r="I447" s="184">
        <v>35152</v>
      </c>
      <c r="J447" s="184">
        <v>120797</v>
      </c>
      <c r="K447" s="184">
        <v>36715</v>
      </c>
      <c r="L447" s="212">
        <v>819531</v>
      </c>
    </row>
    <row r="448" spans="2:12" ht="24.95" customHeight="1" x14ac:dyDescent="0.2">
      <c r="B448" s="78" t="s">
        <v>43</v>
      </c>
      <c r="C448" s="169">
        <f t="shared" ref="C448:L448" si="2">(C447-C446)/C446</f>
        <v>0.10122054380664652</v>
      </c>
      <c r="D448" s="169">
        <f t="shared" si="2"/>
        <v>-4.2478296709417256E-3</v>
      </c>
      <c r="E448" s="169">
        <f t="shared" si="2"/>
        <v>6.0900132757427873E-2</v>
      </c>
      <c r="F448" s="169">
        <f t="shared" si="2"/>
        <v>8.1897037287371854E-2</v>
      </c>
      <c r="G448" s="169">
        <f t="shared" si="2"/>
        <v>7.885456543442193E-2</v>
      </c>
      <c r="H448" s="169">
        <f t="shared" si="2"/>
        <v>-3.2158531719643571E-2</v>
      </c>
      <c r="I448" s="169">
        <f t="shared" si="2"/>
        <v>4.006154210308302E-2</v>
      </c>
      <c r="J448" s="169">
        <f t="shared" si="2"/>
        <v>5.4875865622243759E-2</v>
      </c>
      <c r="K448" s="169">
        <f t="shared" si="2"/>
        <v>-5.1291989664082688E-2</v>
      </c>
      <c r="L448" s="169">
        <f t="shared" si="2"/>
        <v>3.7345559075829052E-2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3" t="s">
        <v>15</v>
      </c>
      <c r="C478" s="223"/>
      <c r="D478" s="223"/>
      <c r="E478" s="223"/>
      <c r="F478" s="223"/>
      <c r="G478" s="223"/>
      <c r="H478" s="223"/>
      <c r="I478" s="223"/>
      <c r="J478" s="223"/>
    </row>
    <row r="479" spans="2:13" ht="24.95" customHeight="1" x14ac:dyDescent="0.2">
      <c r="B479" s="71" t="s">
        <v>35</v>
      </c>
      <c r="C479" s="256" t="s">
        <v>40</v>
      </c>
      <c r="D479" s="256"/>
      <c r="E479" s="256" t="s">
        <v>41</v>
      </c>
      <c r="F479" s="256"/>
      <c r="G479" s="256" t="s">
        <v>42</v>
      </c>
      <c r="H479" s="256"/>
      <c r="I479" s="261" t="s">
        <v>89</v>
      </c>
      <c r="J479" s="261"/>
      <c r="L479" s="29"/>
    </row>
    <row r="480" spans="2:13" ht="24.95" customHeight="1" x14ac:dyDescent="0.2">
      <c r="B480" s="210" t="s">
        <v>176</v>
      </c>
      <c r="C480" s="231">
        <v>1065867</v>
      </c>
      <c r="D480" s="231"/>
      <c r="E480" s="231">
        <v>215454</v>
      </c>
      <c r="F480" s="231"/>
      <c r="G480" s="217">
        <v>1281321</v>
      </c>
      <c r="H480" s="217"/>
      <c r="I480" s="233">
        <v>0.16832358118641</v>
      </c>
      <c r="J480" s="233"/>
    </row>
    <row r="481" spans="2:12" ht="24.95" customHeight="1" x14ac:dyDescent="0.2">
      <c r="B481" s="210" t="s">
        <v>154</v>
      </c>
      <c r="C481" s="220">
        <v>1089122</v>
      </c>
      <c r="D481" s="220"/>
      <c r="E481" s="220">
        <v>228663</v>
      </c>
      <c r="F481" s="220"/>
      <c r="G481" s="235">
        <v>1317785</v>
      </c>
      <c r="H481" s="235"/>
      <c r="I481" s="229">
        <v>0.16256099364672</v>
      </c>
      <c r="J481" s="229"/>
    </row>
    <row r="482" spans="2:12" ht="24.95" customHeight="1" x14ac:dyDescent="0.2">
      <c r="B482" s="75" t="s">
        <v>43</v>
      </c>
      <c r="C482" s="257">
        <f>(C481-C480)/C480</f>
        <v>2.1817919121241206E-2</v>
      </c>
      <c r="D482" s="257"/>
      <c r="E482" s="257">
        <f>(E481-E480)/E480</f>
        <v>6.1307750146202905E-2</v>
      </c>
      <c r="F482" s="257"/>
      <c r="G482" s="258">
        <f>(G481-G480)/G480</f>
        <v>2.8458130320192988E-2</v>
      </c>
      <c r="H482" s="258"/>
      <c r="I482" s="258">
        <f>(I481-I480)/I480</f>
        <v>-3.4235176670274273E-2</v>
      </c>
      <c r="J482" s="258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3" t="s">
        <v>38</v>
      </c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10" t="s">
        <v>176</v>
      </c>
      <c r="C506" s="184">
        <v>133743</v>
      </c>
      <c r="D506" s="184">
        <v>205692</v>
      </c>
      <c r="E506" s="184">
        <v>189078</v>
      </c>
      <c r="F506" s="184">
        <v>47210</v>
      </c>
      <c r="G506" s="184">
        <v>237050</v>
      </c>
      <c r="H506" s="184">
        <v>157442</v>
      </c>
      <c r="I506" s="184">
        <v>62287</v>
      </c>
      <c r="J506" s="184">
        <v>188549</v>
      </c>
      <c r="K506" s="184">
        <v>60270</v>
      </c>
      <c r="L506" s="212">
        <v>1281321</v>
      </c>
    </row>
    <row r="507" spans="2:12" ht="24.95" customHeight="1" x14ac:dyDescent="0.2">
      <c r="B507" s="210" t="s">
        <v>154</v>
      </c>
      <c r="C507" s="213">
        <v>141380</v>
      </c>
      <c r="D507" s="213">
        <v>208380</v>
      </c>
      <c r="E507" s="213">
        <v>196460</v>
      </c>
      <c r="F507" s="213">
        <v>50176</v>
      </c>
      <c r="G507" s="213">
        <v>231550</v>
      </c>
      <c r="H507" s="213">
        <v>167145</v>
      </c>
      <c r="I507" s="213">
        <v>62121</v>
      </c>
      <c r="J507" s="213">
        <v>200533</v>
      </c>
      <c r="K507" s="213">
        <v>60040</v>
      </c>
      <c r="L507" s="214">
        <v>1317785</v>
      </c>
    </row>
    <row r="508" spans="2:12" ht="24.95" customHeight="1" x14ac:dyDescent="0.2">
      <c r="B508" s="75" t="s">
        <v>43</v>
      </c>
      <c r="C508" s="170">
        <f t="shared" ref="C508:L508" si="3">(C507-C506)/C506</f>
        <v>5.7102053939271591E-2</v>
      </c>
      <c r="D508" s="170">
        <f t="shared" si="3"/>
        <v>1.3068082375590689E-2</v>
      </c>
      <c r="E508" s="170">
        <f t="shared" si="3"/>
        <v>3.9042088450269199E-2</v>
      </c>
      <c r="F508" s="170">
        <f t="shared" si="3"/>
        <v>6.2825672527006993E-2</v>
      </c>
      <c r="G508" s="170">
        <f t="shared" si="3"/>
        <v>-2.3201856148491878E-2</v>
      </c>
      <c r="H508" s="170">
        <f t="shared" si="3"/>
        <v>6.1629044346489498E-2</v>
      </c>
      <c r="I508" s="170">
        <f t="shared" si="3"/>
        <v>-2.6650826015059323E-3</v>
      </c>
      <c r="J508" s="170">
        <f t="shared" si="3"/>
        <v>6.3559074829354703E-2</v>
      </c>
      <c r="K508" s="170">
        <f t="shared" si="3"/>
        <v>-3.8161606105856978E-3</v>
      </c>
      <c r="L508" s="170">
        <f t="shared" si="3"/>
        <v>2.8458130320192988E-2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28"/>
      <c r="J537" s="28"/>
      <c r="K537" s="28"/>
      <c r="L537" s="28"/>
    </row>
    <row r="538" spans="2:15" ht="24.95" customHeight="1" x14ac:dyDescent="0.2">
      <c r="B538" s="27"/>
      <c r="C538" s="28"/>
      <c r="D538" s="28"/>
      <c r="E538" s="28"/>
      <c r="F538" s="28"/>
      <c r="G538" s="28"/>
      <c r="H538" s="28"/>
      <c r="I538" s="128"/>
      <c r="J538" s="28"/>
      <c r="K538" s="28"/>
      <c r="L538" s="28"/>
    </row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34" t="s">
        <v>82</v>
      </c>
      <c r="C540" s="234"/>
      <c r="D540" s="234"/>
      <c r="E540" s="234"/>
      <c r="F540" s="234"/>
      <c r="G540" s="234"/>
      <c r="H540" s="234"/>
      <c r="I540" s="234"/>
      <c r="J540" s="234"/>
      <c r="K540" s="234"/>
      <c r="L540" s="234"/>
      <c r="M540" s="234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34" t="s">
        <v>83</v>
      </c>
      <c r="C542" s="234"/>
      <c r="D542" s="234"/>
      <c r="E542" s="234"/>
      <c r="F542" s="234"/>
      <c r="G542" s="234"/>
      <c r="H542" s="234"/>
      <c r="I542" s="234"/>
      <c r="J542" s="234"/>
      <c r="K542" s="234"/>
      <c r="L542" s="234"/>
    </row>
    <row r="543" spans="2:15" ht="15" customHeight="1" x14ac:dyDescent="0.2">
      <c r="B543" s="255"/>
      <c r="C543" s="255"/>
      <c r="D543" s="255"/>
      <c r="E543" s="255"/>
      <c r="F543" s="255"/>
      <c r="G543" s="255"/>
    </row>
    <row r="544" spans="2:15" ht="24.95" customHeight="1" x14ac:dyDescent="0.2">
      <c r="B544" s="248" t="s">
        <v>16</v>
      </c>
      <c r="C544" s="248"/>
      <c r="D544" s="248"/>
      <c r="E544" s="248"/>
      <c r="F544" s="248"/>
      <c r="G544" s="248"/>
      <c r="H544" s="248"/>
      <c r="I544" s="248"/>
      <c r="J544" s="248"/>
    </row>
    <row r="545" spans="2:13" ht="24.95" customHeight="1" x14ac:dyDescent="0.2">
      <c r="B545" s="227" t="s">
        <v>36</v>
      </c>
      <c r="C545" s="247" t="s">
        <v>47</v>
      </c>
      <c r="D545" s="247"/>
      <c r="E545" s="247"/>
      <c r="F545" s="247" t="s">
        <v>48</v>
      </c>
      <c r="G545" s="247"/>
      <c r="H545" s="247"/>
      <c r="I545" s="93" t="s">
        <v>52</v>
      </c>
      <c r="J545" s="95" t="s">
        <v>53</v>
      </c>
      <c r="M545" s="2"/>
    </row>
    <row r="546" spans="2:13" ht="24.95" customHeight="1" x14ac:dyDescent="0.2">
      <c r="B546" s="228"/>
      <c r="C546" s="91" t="s">
        <v>66</v>
      </c>
      <c r="D546" s="91" t="s">
        <v>67</v>
      </c>
      <c r="E546" s="129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4" t="s">
        <v>113</v>
      </c>
      <c r="C547" s="184">
        <v>30390</v>
      </c>
      <c r="D547" s="184">
        <v>4893</v>
      </c>
      <c r="E547" s="185">
        <v>35283</v>
      </c>
      <c r="F547" s="184">
        <v>43593</v>
      </c>
      <c r="G547" s="184">
        <v>9041</v>
      </c>
      <c r="H547" s="186">
        <v>52634</v>
      </c>
      <c r="I547" s="187">
        <v>0.35769407199999997</v>
      </c>
      <c r="J547" s="188">
        <v>1.4917665731372001</v>
      </c>
      <c r="K547" s="35"/>
      <c r="M547" s="2"/>
    </row>
    <row r="548" spans="2:13" ht="24.95" customHeight="1" x14ac:dyDescent="0.2">
      <c r="B548" s="174" t="s">
        <v>5</v>
      </c>
      <c r="C548" s="184">
        <v>40846</v>
      </c>
      <c r="D548" s="184">
        <v>13098</v>
      </c>
      <c r="E548" s="185">
        <v>53944</v>
      </c>
      <c r="F548" s="184">
        <v>61524</v>
      </c>
      <c r="G548" s="184">
        <v>16794</v>
      </c>
      <c r="H548" s="186">
        <v>78318</v>
      </c>
      <c r="I548" s="187">
        <v>0.33651150439999999</v>
      </c>
      <c r="J548" s="188">
        <v>1.4518389440902</v>
      </c>
      <c r="K548" s="35"/>
      <c r="M548" s="2"/>
    </row>
    <row r="549" spans="2:13" ht="24.95" customHeight="1" x14ac:dyDescent="0.2">
      <c r="B549" s="174" t="s">
        <v>22</v>
      </c>
      <c r="C549" s="184">
        <v>39772</v>
      </c>
      <c r="D549" s="184">
        <v>6966</v>
      </c>
      <c r="E549" s="185">
        <v>46738</v>
      </c>
      <c r="F549" s="184">
        <v>63532</v>
      </c>
      <c r="G549" s="184">
        <v>12192</v>
      </c>
      <c r="H549" s="186">
        <v>75724</v>
      </c>
      <c r="I549" s="187">
        <v>0.26981757950000002</v>
      </c>
      <c r="J549" s="188">
        <v>1.6201805811117</v>
      </c>
      <c r="K549" s="35"/>
      <c r="M549" s="2"/>
    </row>
    <row r="550" spans="2:13" ht="24.95" customHeight="1" x14ac:dyDescent="0.2">
      <c r="B550" s="174" t="s">
        <v>7</v>
      </c>
      <c r="C550" s="184">
        <v>9272</v>
      </c>
      <c r="D550" s="184">
        <v>2127</v>
      </c>
      <c r="E550" s="185">
        <v>11399</v>
      </c>
      <c r="F550" s="184">
        <v>16763</v>
      </c>
      <c r="G550" s="184">
        <v>3327</v>
      </c>
      <c r="H550" s="186">
        <v>20090</v>
      </c>
      <c r="I550" s="187">
        <v>0.28453757070000002</v>
      </c>
      <c r="J550" s="188">
        <v>1.7624353013422001</v>
      </c>
      <c r="K550" s="35"/>
      <c r="L550" s="127"/>
      <c r="M550" s="2"/>
    </row>
    <row r="551" spans="2:13" ht="24.95" customHeight="1" x14ac:dyDescent="0.2">
      <c r="B551" s="174" t="s">
        <v>8</v>
      </c>
      <c r="C551" s="184">
        <v>42141</v>
      </c>
      <c r="D551" s="184">
        <v>16324</v>
      </c>
      <c r="E551" s="185">
        <v>58465</v>
      </c>
      <c r="F551" s="184">
        <v>59273</v>
      </c>
      <c r="G551" s="184">
        <v>24020</v>
      </c>
      <c r="H551" s="186">
        <v>83293</v>
      </c>
      <c r="I551" s="187">
        <v>0.33889502770000002</v>
      </c>
      <c r="J551" s="188">
        <v>1.4246643290858001</v>
      </c>
      <c r="K551" s="35"/>
      <c r="M551" s="2"/>
    </row>
    <row r="552" spans="2:13" ht="24.95" customHeight="1" x14ac:dyDescent="0.2">
      <c r="B552" s="174" t="s">
        <v>9</v>
      </c>
      <c r="C552" s="184">
        <v>29250</v>
      </c>
      <c r="D552" s="184">
        <v>4361</v>
      </c>
      <c r="E552" s="185">
        <v>33611</v>
      </c>
      <c r="F552" s="184">
        <v>42213</v>
      </c>
      <c r="G552" s="184">
        <v>6420</v>
      </c>
      <c r="H552" s="186">
        <v>48633</v>
      </c>
      <c r="I552" s="187">
        <v>0.32450464210000002</v>
      </c>
      <c r="J552" s="188">
        <v>1.4469370146678</v>
      </c>
      <c r="K552" s="35"/>
      <c r="M552" s="2"/>
    </row>
    <row r="553" spans="2:13" ht="24.95" customHeight="1" x14ac:dyDescent="0.2">
      <c r="B553" s="174" t="s">
        <v>10</v>
      </c>
      <c r="C553" s="184">
        <v>13069</v>
      </c>
      <c r="D553" s="184">
        <v>884</v>
      </c>
      <c r="E553" s="185">
        <v>13953</v>
      </c>
      <c r="F553" s="184">
        <v>22181</v>
      </c>
      <c r="G553" s="184">
        <v>1355</v>
      </c>
      <c r="H553" s="186">
        <v>23536</v>
      </c>
      <c r="I553" s="187">
        <v>0.2633135667</v>
      </c>
      <c r="J553" s="188">
        <v>1.6868057048663001</v>
      </c>
      <c r="K553" s="35"/>
      <c r="M553" s="2"/>
    </row>
    <row r="554" spans="2:13" ht="24.95" customHeight="1" x14ac:dyDescent="0.2">
      <c r="B554" s="174" t="s">
        <v>11</v>
      </c>
      <c r="C554" s="184">
        <v>42511</v>
      </c>
      <c r="D554" s="184">
        <v>9129</v>
      </c>
      <c r="E554" s="185">
        <v>51640</v>
      </c>
      <c r="F554" s="184">
        <v>64965</v>
      </c>
      <c r="G554" s="184">
        <v>15324</v>
      </c>
      <c r="H554" s="186">
        <v>80289</v>
      </c>
      <c r="I554" s="187">
        <v>0.37837553419999997</v>
      </c>
      <c r="J554" s="188">
        <v>1.5547831138652</v>
      </c>
      <c r="K554" s="35"/>
      <c r="M554" s="36"/>
    </row>
    <row r="555" spans="2:13" ht="24.95" customHeight="1" x14ac:dyDescent="0.2">
      <c r="B555" s="174" t="s">
        <v>12</v>
      </c>
      <c r="C555" s="184">
        <v>13382</v>
      </c>
      <c r="D555" s="184">
        <v>1290</v>
      </c>
      <c r="E555" s="185">
        <v>14672</v>
      </c>
      <c r="F555" s="184">
        <v>24363</v>
      </c>
      <c r="G555" s="184">
        <v>2050</v>
      </c>
      <c r="H555" s="186">
        <v>26413</v>
      </c>
      <c r="I555" s="187">
        <v>0.31169027519999998</v>
      </c>
      <c r="J555" s="188">
        <v>1.8002317339149001</v>
      </c>
      <c r="K555" s="35"/>
      <c r="M555" s="36"/>
    </row>
    <row r="556" spans="2:13" ht="24.95" customHeight="1" x14ac:dyDescent="0.2">
      <c r="B556" s="90" t="s">
        <v>14</v>
      </c>
      <c r="C556" s="189">
        <v>260633</v>
      </c>
      <c r="D556" s="189">
        <v>59072</v>
      </c>
      <c r="E556" s="190">
        <v>319705</v>
      </c>
      <c r="F556" s="189">
        <v>398407</v>
      </c>
      <c r="G556" s="189">
        <v>90523</v>
      </c>
      <c r="H556" s="191">
        <v>488930</v>
      </c>
      <c r="I556" s="192">
        <v>0.32313059599999999</v>
      </c>
      <c r="J556" s="193">
        <v>1.5293160882689001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6" t="s">
        <v>166</v>
      </c>
      <c r="C570" s="236"/>
      <c r="D570" s="236"/>
      <c r="E570" s="236"/>
      <c r="F570" s="236"/>
      <c r="G570" s="236"/>
      <c r="H570" s="236"/>
      <c r="I570" s="236"/>
      <c r="J570" s="236"/>
      <c r="K570" s="236"/>
      <c r="L570" s="236"/>
      <c r="M570" s="236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2" t="s">
        <v>13</v>
      </c>
      <c r="C572" s="232"/>
      <c r="D572" s="232"/>
      <c r="E572" s="232"/>
      <c r="F572" s="232"/>
      <c r="G572" s="232"/>
      <c r="H572" s="232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25" t="s">
        <v>62</v>
      </c>
      <c r="D573" s="225"/>
      <c r="E573" s="225" t="s">
        <v>109</v>
      </c>
      <c r="F573" s="225"/>
      <c r="G573" s="225" t="s">
        <v>0</v>
      </c>
      <c r="H573" s="225"/>
      <c r="I573" s="28"/>
      <c r="J573" s="28"/>
      <c r="K573" s="28"/>
      <c r="L573" s="28"/>
    </row>
    <row r="574" spans="2:13" ht="24.95" customHeight="1" x14ac:dyDescent="0.2">
      <c r="B574" s="210" t="s">
        <v>175</v>
      </c>
      <c r="C574" s="231">
        <v>263481</v>
      </c>
      <c r="D574" s="231"/>
      <c r="E574" s="231">
        <v>54084</v>
      </c>
      <c r="F574" s="231"/>
      <c r="G574" s="217">
        <v>317565</v>
      </c>
      <c r="H574" s="219"/>
      <c r="I574" s="28"/>
      <c r="J574" s="28"/>
      <c r="K574" s="28"/>
      <c r="L574" s="28"/>
    </row>
    <row r="575" spans="2:13" ht="24.95" customHeight="1" x14ac:dyDescent="0.2">
      <c r="B575" s="210" t="s">
        <v>157</v>
      </c>
      <c r="C575" s="220">
        <v>260633</v>
      </c>
      <c r="D575" s="220"/>
      <c r="E575" s="220">
        <v>59072</v>
      </c>
      <c r="F575" s="220"/>
      <c r="G575" s="217">
        <v>319705</v>
      </c>
      <c r="H575" s="219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2">
        <f>(C575-C574)/C574</f>
        <v>-1.0809128551963899E-2</v>
      </c>
      <c r="D576" s="222"/>
      <c r="E576" s="222">
        <f>(E575-E574)/E574</f>
        <v>9.2226906293913169E-2</v>
      </c>
      <c r="F576" s="222"/>
      <c r="G576" s="222">
        <f>(G575-G574)/G574</f>
        <v>6.7387778879914352E-3</v>
      </c>
      <c r="H576" s="222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3" t="s">
        <v>15</v>
      </c>
      <c r="C587" s="223"/>
      <c r="D587" s="223"/>
      <c r="E587" s="223"/>
      <c r="F587" s="223"/>
      <c r="G587" s="223"/>
      <c r="H587" s="223"/>
      <c r="I587" s="223"/>
      <c r="J587" s="223"/>
    </row>
    <row r="588" spans="2:15" ht="24.95" customHeight="1" x14ac:dyDescent="0.2">
      <c r="B588" s="97" t="s">
        <v>35</v>
      </c>
      <c r="C588" s="224" t="s">
        <v>40</v>
      </c>
      <c r="D588" s="224"/>
      <c r="E588" s="224" t="s">
        <v>41</v>
      </c>
      <c r="F588" s="224"/>
      <c r="G588" s="224" t="s">
        <v>42</v>
      </c>
      <c r="H588" s="224"/>
      <c r="I588" s="224" t="s">
        <v>89</v>
      </c>
      <c r="J588" s="224"/>
      <c r="L588" s="29"/>
    </row>
    <row r="589" spans="2:15" ht="24.95" customHeight="1" x14ac:dyDescent="0.2">
      <c r="B589" s="210" t="s">
        <v>175</v>
      </c>
      <c r="C589" s="231">
        <v>409347</v>
      </c>
      <c r="D589" s="231"/>
      <c r="E589" s="231">
        <v>85135</v>
      </c>
      <c r="F589" s="231"/>
      <c r="G589" s="217">
        <v>494482</v>
      </c>
      <c r="H589" s="217"/>
      <c r="I589" s="233">
        <v>0.32378394929999998</v>
      </c>
      <c r="J589" s="233"/>
    </row>
    <row r="590" spans="2:15" ht="24.95" customHeight="1" x14ac:dyDescent="0.2">
      <c r="B590" s="210" t="s">
        <v>157</v>
      </c>
      <c r="C590" s="220">
        <v>398407</v>
      </c>
      <c r="D590" s="220"/>
      <c r="E590" s="220">
        <v>90523</v>
      </c>
      <c r="F590" s="220"/>
      <c r="G590" s="217">
        <v>488930</v>
      </c>
      <c r="H590" s="217"/>
      <c r="I590" s="229">
        <v>0.32313059599999999</v>
      </c>
      <c r="J590" s="229"/>
    </row>
    <row r="591" spans="2:15" ht="24.95" customHeight="1" x14ac:dyDescent="0.2">
      <c r="B591" s="75" t="s">
        <v>43</v>
      </c>
      <c r="C591" s="221">
        <f>(C590-C589)/C589</f>
        <v>-2.6725492064190039E-2</v>
      </c>
      <c r="D591" s="221"/>
      <c r="E591" s="221">
        <f>(E590-E589)/E589</f>
        <v>6.3287719504316678E-2</v>
      </c>
      <c r="F591" s="221"/>
      <c r="G591" s="221">
        <f>(G590-G589)/G589</f>
        <v>-1.1227911228315691E-2</v>
      </c>
      <c r="H591" s="221"/>
      <c r="I591" s="221">
        <f>(I590-I589)/I589</f>
        <v>-2.0178680920178416E-3</v>
      </c>
      <c r="J591" s="221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30" t="s">
        <v>167</v>
      </c>
      <c r="C603" s="230"/>
      <c r="D603" s="230"/>
      <c r="E603" s="230"/>
      <c r="F603" s="230"/>
      <c r="G603" s="230"/>
      <c r="H603" s="230"/>
      <c r="I603" s="230"/>
      <c r="J603" s="230"/>
      <c r="K603" s="230"/>
      <c r="L603" s="230"/>
      <c r="M603" s="230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44" t="s">
        <v>13</v>
      </c>
      <c r="C605" s="244"/>
      <c r="D605" s="244"/>
      <c r="E605" s="244"/>
      <c r="F605" s="244"/>
      <c r="G605" s="244"/>
      <c r="H605" s="244"/>
      <c r="I605" s="246"/>
      <c r="J605" s="246"/>
      <c r="K605" s="246"/>
      <c r="L605" s="246"/>
      <c r="M605" s="246"/>
      <c r="N605" s="246"/>
    </row>
    <row r="606" spans="2:14" ht="24.95" customHeight="1" x14ac:dyDescent="0.2">
      <c r="B606" s="69" t="s">
        <v>35</v>
      </c>
      <c r="C606" s="226" t="s">
        <v>51</v>
      </c>
      <c r="D606" s="226"/>
      <c r="E606" s="226" t="s">
        <v>50</v>
      </c>
      <c r="F606" s="226"/>
      <c r="G606" s="226" t="s">
        <v>0</v>
      </c>
      <c r="H606" s="226"/>
    </row>
    <row r="607" spans="2:14" ht="24.95" customHeight="1" x14ac:dyDescent="0.2">
      <c r="B607" s="210" t="s">
        <v>176</v>
      </c>
      <c r="C607" s="231">
        <v>486214</v>
      </c>
      <c r="D607" s="231"/>
      <c r="E607" s="231">
        <v>108447</v>
      </c>
      <c r="F607" s="231"/>
      <c r="G607" s="217">
        <v>594661</v>
      </c>
      <c r="H607" s="217"/>
    </row>
    <row r="608" spans="2:14" ht="24.95" customHeight="1" x14ac:dyDescent="0.2">
      <c r="B608" s="210" t="s">
        <v>154</v>
      </c>
      <c r="C608" s="220">
        <v>499107</v>
      </c>
      <c r="D608" s="220"/>
      <c r="E608" s="220">
        <v>120132</v>
      </c>
      <c r="F608" s="220"/>
      <c r="G608" s="217">
        <v>619239</v>
      </c>
      <c r="H608" s="217"/>
    </row>
    <row r="609" spans="2:8" ht="24.95" customHeight="1" x14ac:dyDescent="0.2">
      <c r="B609" s="78" t="s">
        <v>43</v>
      </c>
      <c r="C609" s="222">
        <f>(C608-C607)/C607</f>
        <v>2.651713031710317E-2</v>
      </c>
      <c r="D609" s="222"/>
      <c r="E609" s="222">
        <f>(E608-E607)/E607</f>
        <v>0.10774848543528175</v>
      </c>
      <c r="F609" s="222"/>
      <c r="G609" s="222">
        <f>(G608-G607)/G607</f>
        <v>4.1331111339065453E-2</v>
      </c>
      <c r="H609" s="222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3" t="s">
        <v>15</v>
      </c>
      <c r="C631" s="223"/>
      <c r="D631" s="223"/>
      <c r="E631" s="223"/>
      <c r="F631" s="223"/>
      <c r="G631" s="223"/>
      <c r="H631" s="223"/>
      <c r="I631" s="223"/>
      <c r="J631" s="223"/>
    </row>
    <row r="632" spans="2:12" ht="24.95" customHeight="1" x14ac:dyDescent="0.2">
      <c r="B632" s="97" t="s">
        <v>35</v>
      </c>
      <c r="C632" s="224" t="s">
        <v>40</v>
      </c>
      <c r="D632" s="224"/>
      <c r="E632" s="224" t="s">
        <v>41</v>
      </c>
      <c r="F632" s="224"/>
      <c r="G632" s="224" t="s">
        <v>42</v>
      </c>
      <c r="H632" s="224"/>
      <c r="I632" s="224" t="s">
        <v>89</v>
      </c>
      <c r="J632" s="224"/>
      <c r="L632" s="29"/>
    </row>
    <row r="633" spans="2:12" ht="24.95" customHeight="1" x14ac:dyDescent="0.2">
      <c r="B633" s="210" t="s">
        <v>176</v>
      </c>
      <c r="C633" s="231">
        <v>749394</v>
      </c>
      <c r="D633" s="231"/>
      <c r="E633" s="231">
        <v>169263</v>
      </c>
      <c r="F633" s="231"/>
      <c r="G633" s="217">
        <v>918657</v>
      </c>
      <c r="H633" s="217"/>
      <c r="I633" s="233">
        <v>0.27837770910590998</v>
      </c>
      <c r="J633" s="233"/>
    </row>
    <row r="634" spans="2:12" ht="24.95" customHeight="1" x14ac:dyDescent="0.2">
      <c r="B634" s="210" t="s">
        <v>154</v>
      </c>
      <c r="C634" s="220">
        <v>763167</v>
      </c>
      <c r="D634" s="220"/>
      <c r="E634" s="220">
        <v>183868</v>
      </c>
      <c r="F634" s="220"/>
      <c r="G634" s="217">
        <v>947035</v>
      </c>
      <c r="H634" s="217"/>
      <c r="I634" s="229">
        <v>0.29379344119459999</v>
      </c>
      <c r="J634" s="229"/>
    </row>
    <row r="635" spans="2:12" ht="24.95" customHeight="1" x14ac:dyDescent="0.2">
      <c r="B635" s="75" t="s">
        <v>43</v>
      </c>
      <c r="C635" s="221">
        <f>(C634-C633)/C633</f>
        <v>1.8378850110889598E-2</v>
      </c>
      <c r="D635" s="221"/>
      <c r="E635" s="221">
        <f>(E634-E633)/E633</f>
        <v>8.6285839196989303E-2</v>
      </c>
      <c r="F635" s="221"/>
      <c r="G635" s="221">
        <f>(G634-G633)/G633</f>
        <v>3.089074594761701E-2</v>
      </c>
      <c r="H635" s="221"/>
      <c r="I635" s="221">
        <f>(I634-I633)/I633</f>
        <v>5.5377034814325002E-2</v>
      </c>
      <c r="J635" s="221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34" t="s">
        <v>117</v>
      </c>
      <c r="C665" s="234"/>
      <c r="D665" s="234"/>
      <c r="E665" s="234"/>
      <c r="F665" s="234"/>
      <c r="G665" s="234"/>
      <c r="H665" s="234"/>
      <c r="I665" s="234"/>
      <c r="J665" s="234"/>
      <c r="K665" s="234"/>
      <c r="L665" s="234"/>
      <c r="M665" s="234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34" t="s">
        <v>77</v>
      </c>
      <c r="C667" s="234"/>
      <c r="D667" s="234"/>
      <c r="E667" s="234"/>
      <c r="F667" s="234"/>
      <c r="G667" s="234"/>
      <c r="H667" s="234"/>
      <c r="I667" s="234"/>
      <c r="J667" s="234"/>
      <c r="K667" s="234"/>
      <c r="L667" s="234"/>
      <c r="M667" s="234"/>
    </row>
    <row r="668" spans="2:15" ht="15" customHeight="1" x14ac:dyDescent="0.2">
      <c r="B668" s="255"/>
      <c r="C668" s="255"/>
      <c r="D668" s="255"/>
      <c r="E668" s="255"/>
      <c r="F668" s="255"/>
      <c r="G668" s="255"/>
    </row>
    <row r="669" spans="2:15" ht="24.95" customHeight="1" x14ac:dyDescent="0.2">
      <c r="B669" s="248" t="s">
        <v>17</v>
      </c>
      <c r="C669" s="248"/>
      <c r="D669" s="248"/>
      <c r="E669" s="248"/>
      <c r="F669" s="248"/>
      <c r="G669" s="248"/>
      <c r="H669" s="248"/>
      <c r="I669" s="248"/>
      <c r="J669" s="248"/>
    </row>
    <row r="670" spans="2:15" ht="24.95" customHeight="1" x14ac:dyDescent="0.2">
      <c r="B670" s="227" t="s">
        <v>36</v>
      </c>
      <c r="C670" s="247" t="s">
        <v>47</v>
      </c>
      <c r="D670" s="247"/>
      <c r="E670" s="247"/>
      <c r="F670" s="247" t="s">
        <v>48</v>
      </c>
      <c r="G670" s="247"/>
      <c r="H670" s="247"/>
      <c r="I670" s="93" t="s">
        <v>52</v>
      </c>
      <c r="J670" s="95" t="s">
        <v>53</v>
      </c>
      <c r="M670" s="2"/>
    </row>
    <row r="671" spans="2:15" ht="24.95" customHeight="1" x14ac:dyDescent="0.2">
      <c r="B671" s="228"/>
      <c r="C671" s="91" t="s">
        <v>66</v>
      </c>
      <c r="D671" s="91" t="s">
        <v>67</v>
      </c>
      <c r="E671" s="129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4" t="s">
        <v>113</v>
      </c>
      <c r="C672" s="184">
        <v>0</v>
      </c>
      <c r="D672" s="184">
        <v>0</v>
      </c>
      <c r="E672" s="185">
        <v>0</v>
      </c>
      <c r="F672" s="184">
        <v>0</v>
      </c>
      <c r="G672" s="184">
        <v>0</v>
      </c>
      <c r="H672" s="186">
        <v>0</v>
      </c>
      <c r="I672" s="187">
        <v>0</v>
      </c>
      <c r="J672" s="188">
        <v>0</v>
      </c>
      <c r="K672" s="35"/>
      <c r="M672" s="2"/>
    </row>
    <row r="673" spans="2:13" ht="24.95" customHeight="1" x14ac:dyDescent="0.2">
      <c r="B673" s="174" t="s">
        <v>5</v>
      </c>
      <c r="C673" s="184">
        <v>2020</v>
      </c>
      <c r="D673" s="184">
        <v>181</v>
      </c>
      <c r="E673" s="185">
        <v>2201</v>
      </c>
      <c r="F673" s="184">
        <v>3423</v>
      </c>
      <c r="G673" s="184">
        <v>524</v>
      </c>
      <c r="H673" s="186">
        <v>3947</v>
      </c>
      <c r="I673" s="187">
        <v>0.23422413680000001</v>
      </c>
      <c r="J673" s="188">
        <v>1.7932757837347</v>
      </c>
      <c r="K673" s="35"/>
      <c r="M673" s="2"/>
    </row>
    <row r="674" spans="2:13" ht="24.95" customHeight="1" x14ac:dyDescent="0.2">
      <c r="B674" s="174" t="s">
        <v>22</v>
      </c>
      <c r="C674" s="184">
        <v>1667</v>
      </c>
      <c r="D674" s="184">
        <v>199</v>
      </c>
      <c r="E674" s="185">
        <v>1866</v>
      </c>
      <c r="F674" s="184">
        <v>2420</v>
      </c>
      <c r="G674" s="184">
        <v>314</v>
      </c>
      <c r="H674" s="186">
        <v>2734</v>
      </c>
      <c r="I674" s="187">
        <v>0.12581967469999999</v>
      </c>
      <c r="J674" s="188">
        <v>1.465166130761</v>
      </c>
      <c r="K674" s="35"/>
      <c r="M674" s="2"/>
    </row>
    <row r="675" spans="2:13" ht="24.95" customHeight="1" x14ac:dyDescent="0.2">
      <c r="B675" s="174" t="s">
        <v>7</v>
      </c>
      <c r="C675" s="184">
        <v>240</v>
      </c>
      <c r="D675" s="184">
        <v>9</v>
      </c>
      <c r="E675" s="185">
        <v>249</v>
      </c>
      <c r="F675" s="184">
        <v>457</v>
      </c>
      <c r="G675" s="184">
        <v>17</v>
      </c>
      <c r="H675" s="186">
        <v>474</v>
      </c>
      <c r="I675" s="187">
        <v>8.1723535099999994E-2</v>
      </c>
      <c r="J675" s="188">
        <v>1.9036144578312999</v>
      </c>
      <c r="K675" s="35"/>
      <c r="M675" s="2"/>
    </row>
    <row r="676" spans="2:13" ht="24.95" customHeight="1" x14ac:dyDescent="0.2">
      <c r="B676" s="174" t="s">
        <v>8</v>
      </c>
      <c r="C676" s="184">
        <v>521</v>
      </c>
      <c r="D676" s="184">
        <v>277</v>
      </c>
      <c r="E676" s="185">
        <v>798</v>
      </c>
      <c r="F676" s="184">
        <v>1576</v>
      </c>
      <c r="G676" s="184">
        <v>698</v>
      </c>
      <c r="H676" s="186">
        <v>2274</v>
      </c>
      <c r="I676" s="187">
        <v>0.22154650810000001</v>
      </c>
      <c r="J676" s="188">
        <v>2.8496240601504002</v>
      </c>
      <c r="K676" s="35"/>
      <c r="M676" s="2"/>
    </row>
    <row r="677" spans="2:13" ht="24.95" customHeight="1" x14ac:dyDescent="0.2">
      <c r="B677" s="174" t="s">
        <v>9</v>
      </c>
      <c r="C677" s="184">
        <v>331</v>
      </c>
      <c r="D677" s="184">
        <v>69</v>
      </c>
      <c r="E677" s="185">
        <v>400</v>
      </c>
      <c r="F677" s="184">
        <v>598</v>
      </c>
      <c r="G677" s="184">
        <v>69</v>
      </c>
      <c r="H677" s="186">
        <v>667</v>
      </c>
      <c r="I677" s="187">
        <v>0.12491216970000001</v>
      </c>
      <c r="J677" s="188">
        <v>1.6675</v>
      </c>
      <c r="K677" s="35"/>
      <c r="M677" s="2"/>
    </row>
    <row r="678" spans="2:13" ht="24.95" customHeight="1" x14ac:dyDescent="0.2">
      <c r="B678" s="174" t="s">
        <v>10</v>
      </c>
      <c r="C678" s="184">
        <v>0</v>
      </c>
      <c r="D678" s="184">
        <v>0</v>
      </c>
      <c r="E678" s="185">
        <v>0</v>
      </c>
      <c r="F678" s="184">
        <v>0</v>
      </c>
      <c r="G678" s="184">
        <v>0</v>
      </c>
      <c r="H678" s="186">
        <v>0</v>
      </c>
      <c r="I678" s="187">
        <v>0</v>
      </c>
      <c r="J678" s="188">
        <v>0</v>
      </c>
      <c r="K678" s="35"/>
      <c r="M678" s="2"/>
    </row>
    <row r="679" spans="2:13" ht="24.95" customHeight="1" x14ac:dyDescent="0.2">
      <c r="B679" s="174" t="s">
        <v>11</v>
      </c>
      <c r="C679" s="184">
        <v>652</v>
      </c>
      <c r="D679" s="184">
        <v>220</v>
      </c>
      <c r="E679" s="185">
        <v>872</v>
      </c>
      <c r="F679" s="184">
        <v>2140</v>
      </c>
      <c r="G679" s="184">
        <v>696</v>
      </c>
      <c r="H679" s="186">
        <v>2836</v>
      </c>
      <c r="I679" s="187">
        <v>0.35276247189999999</v>
      </c>
      <c r="J679" s="188">
        <v>3.2522935779817002</v>
      </c>
      <c r="K679" s="35"/>
      <c r="M679" s="36"/>
    </row>
    <row r="680" spans="2:13" ht="24.95" customHeight="1" x14ac:dyDescent="0.2">
      <c r="B680" s="174" t="s">
        <v>12</v>
      </c>
      <c r="C680" s="184">
        <v>285</v>
      </c>
      <c r="D680" s="184">
        <v>28</v>
      </c>
      <c r="E680" s="185">
        <v>313</v>
      </c>
      <c r="F680" s="184">
        <v>873</v>
      </c>
      <c r="G680" s="184">
        <v>74</v>
      </c>
      <c r="H680" s="186">
        <v>947</v>
      </c>
      <c r="I680" s="187">
        <v>0.15377745300000001</v>
      </c>
      <c r="J680" s="188">
        <v>3.0255591054313</v>
      </c>
      <c r="K680" s="35"/>
      <c r="M680" s="36"/>
    </row>
    <row r="681" spans="2:13" ht="24.95" customHeight="1" x14ac:dyDescent="0.2">
      <c r="B681" s="175" t="s">
        <v>14</v>
      </c>
      <c r="C681" s="189">
        <v>5716</v>
      </c>
      <c r="D681" s="189">
        <v>983</v>
      </c>
      <c r="E681" s="190">
        <v>6699</v>
      </c>
      <c r="F681" s="189">
        <v>11487</v>
      </c>
      <c r="G681" s="189">
        <v>2392</v>
      </c>
      <c r="H681" s="191">
        <v>13879</v>
      </c>
      <c r="I681" s="192">
        <v>0.1719568296</v>
      </c>
      <c r="J681" s="193">
        <v>2.0718017614569</v>
      </c>
      <c r="M681" s="36"/>
    </row>
    <row r="682" spans="2:13" ht="24.95" customHeight="1" x14ac:dyDescent="0.2">
      <c r="B682" s="156" t="s">
        <v>178</v>
      </c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6" t="s">
        <v>168</v>
      </c>
      <c r="C695" s="236"/>
      <c r="D695" s="236"/>
      <c r="E695" s="236"/>
      <c r="F695" s="236"/>
      <c r="G695" s="236"/>
      <c r="H695" s="236"/>
      <c r="I695" s="236"/>
      <c r="J695" s="236"/>
      <c r="K695" s="236"/>
      <c r="L695" s="236"/>
      <c r="M695" s="236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44" t="s">
        <v>13</v>
      </c>
      <c r="C697" s="244"/>
      <c r="D697" s="244"/>
      <c r="E697" s="244"/>
      <c r="F697" s="244"/>
      <c r="G697" s="244"/>
      <c r="H697" s="244"/>
      <c r="I697" s="246"/>
      <c r="J697" s="246"/>
      <c r="K697" s="246"/>
      <c r="L697" s="246"/>
      <c r="M697" s="246"/>
      <c r="N697" s="246"/>
    </row>
    <row r="698" spans="2:14" ht="24.95" customHeight="1" x14ac:dyDescent="0.2">
      <c r="B698" s="69" t="s">
        <v>35</v>
      </c>
      <c r="C698" s="226" t="s">
        <v>62</v>
      </c>
      <c r="D698" s="226"/>
      <c r="E698" s="226" t="s">
        <v>109</v>
      </c>
      <c r="F698" s="226"/>
      <c r="G698" s="226" t="s">
        <v>0</v>
      </c>
      <c r="H698" s="226"/>
    </row>
    <row r="699" spans="2:14" ht="24.95" customHeight="1" x14ac:dyDescent="0.2">
      <c r="B699" s="210" t="s">
        <v>175</v>
      </c>
      <c r="C699" s="231">
        <v>6053</v>
      </c>
      <c r="D699" s="231"/>
      <c r="E699" s="231">
        <v>1843</v>
      </c>
      <c r="F699" s="231"/>
      <c r="G699" s="217">
        <v>7896</v>
      </c>
      <c r="H699" s="217"/>
    </row>
    <row r="700" spans="2:14" ht="24.95" customHeight="1" x14ac:dyDescent="0.2">
      <c r="B700" s="210" t="s">
        <v>157</v>
      </c>
      <c r="C700" s="220">
        <v>5716</v>
      </c>
      <c r="D700" s="220"/>
      <c r="E700" s="220">
        <v>983</v>
      </c>
      <c r="F700" s="220"/>
      <c r="G700" s="217">
        <v>6699</v>
      </c>
      <c r="H700" s="217"/>
    </row>
    <row r="701" spans="2:14" ht="24.95" customHeight="1" x14ac:dyDescent="0.2">
      <c r="B701" s="78" t="s">
        <v>43</v>
      </c>
      <c r="C701" s="222">
        <f>(C700-C699)/C699</f>
        <v>-5.5674871964315219E-2</v>
      </c>
      <c r="D701" s="222"/>
      <c r="E701" s="222">
        <f>(E700-E699)/E699</f>
        <v>-0.46663049376017363</v>
      </c>
      <c r="F701" s="222"/>
      <c r="G701" s="222">
        <f>(G700-G699)/G699</f>
        <v>-0.15159574468085107</v>
      </c>
      <c r="H701" s="222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3" t="s">
        <v>15</v>
      </c>
      <c r="C712" s="223"/>
      <c r="D712" s="223"/>
      <c r="E712" s="223"/>
      <c r="F712" s="223"/>
      <c r="G712" s="223"/>
      <c r="H712" s="223"/>
      <c r="I712" s="223"/>
      <c r="J712" s="223"/>
    </row>
    <row r="713" spans="2:15" ht="24.95" customHeight="1" x14ac:dyDescent="0.2">
      <c r="B713" s="97" t="s">
        <v>35</v>
      </c>
      <c r="C713" s="224" t="s">
        <v>40</v>
      </c>
      <c r="D713" s="224"/>
      <c r="E713" s="224" t="s">
        <v>41</v>
      </c>
      <c r="F713" s="224"/>
      <c r="G713" s="224" t="s">
        <v>42</v>
      </c>
      <c r="H713" s="224"/>
      <c r="I713" s="224" t="s">
        <v>89</v>
      </c>
      <c r="J713" s="224"/>
      <c r="L713" s="29"/>
    </row>
    <row r="714" spans="2:15" ht="24.95" customHeight="1" x14ac:dyDescent="0.2">
      <c r="B714" s="210" t="s">
        <v>175</v>
      </c>
      <c r="C714" s="231">
        <v>13865</v>
      </c>
      <c r="D714" s="231"/>
      <c r="E714" s="231">
        <v>2650</v>
      </c>
      <c r="F714" s="231"/>
      <c r="G714" s="217">
        <v>16515</v>
      </c>
      <c r="H714" s="217"/>
      <c r="I714" s="233">
        <v>0.1896468905</v>
      </c>
      <c r="J714" s="233"/>
    </row>
    <row r="715" spans="2:15" ht="24.95" customHeight="1" x14ac:dyDescent="0.2">
      <c r="B715" s="210" t="s">
        <v>157</v>
      </c>
      <c r="C715" s="220">
        <v>11487</v>
      </c>
      <c r="D715" s="220"/>
      <c r="E715" s="220">
        <v>2392</v>
      </c>
      <c r="F715" s="220"/>
      <c r="G715" s="217">
        <v>13879</v>
      </c>
      <c r="H715" s="217"/>
      <c r="I715" s="229">
        <v>0.1719568296</v>
      </c>
      <c r="J715" s="229"/>
    </row>
    <row r="716" spans="2:15" ht="24.95" customHeight="1" x14ac:dyDescent="0.2">
      <c r="B716" s="75" t="s">
        <v>43</v>
      </c>
      <c r="C716" s="221">
        <f>(C715-C714)/C714</f>
        <v>-0.1715109989181392</v>
      </c>
      <c r="D716" s="221"/>
      <c r="E716" s="221">
        <f>(E715-E714)/E714</f>
        <v>-9.7358490566037736E-2</v>
      </c>
      <c r="F716" s="221"/>
      <c r="G716" s="221">
        <f>(G715-G714)/G714</f>
        <v>-0.15961247350893126</v>
      </c>
      <c r="H716" s="221"/>
      <c r="I716" s="221">
        <f>(I715-I714)/I714</f>
        <v>-9.3278939893823354E-2</v>
      </c>
      <c r="J716" s="221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30" t="s">
        <v>169</v>
      </c>
      <c r="C728" s="230"/>
      <c r="D728" s="230"/>
      <c r="E728" s="230"/>
      <c r="F728" s="230"/>
      <c r="G728" s="230"/>
      <c r="H728" s="230"/>
      <c r="I728" s="230"/>
      <c r="J728" s="230"/>
      <c r="K728" s="230"/>
      <c r="L728" s="230"/>
      <c r="M728" s="230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44" t="s">
        <v>13</v>
      </c>
      <c r="C730" s="244"/>
      <c r="D730" s="244"/>
      <c r="E730" s="244"/>
      <c r="F730" s="244"/>
      <c r="G730" s="244"/>
      <c r="H730" s="244"/>
      <c r="I730" s="246"/>
      <c r="J730" s="246"/>
      <c r="K730" s="246"/>
      <c r="L730" s="246"/>
      <c r="M730" s="246"/>
      <c r="N730" s="246"/>
    </row>
    <row r="731" spans="2:14" ht="24.95" customHeight="1" x14ac:dyDescent="0.2">
      <c r="B731" s="69" t="s">
        <v>35</v>
      </c>
      <c r="C731" s="226" t="s">
        <v>51</v>
      </c>
      <c r="D731" s="226"/>
      <c r="E731" s="226" t="s">
        <v>50</v>
      </c>
      <c r="F731" s="226"/>
      <c r="G731" s="226" t="s">
        <v>0</v>
      </c>
      <c r="H731" s="226"/>
    </row>
    <row r="732" spans="2:14" ht="24.95" customHeight="1" x14ac:dyDescent="0.2">
      <c r="B732" s="210" t="s">
        <v>176</v>
      </c>
      <c r="C732" s="231">
        <v>10127</v>
      </c>
      <c r="D732" s="231"/>
      <c r="E732" s="231">
        <v>2715</v>
      </c>
      <c r="F732" s="231"/>
      <c r="G732" s="217">
        <v>12842</v>
      </c>
      <c r="H732" s="217"/>
    </row>
    <row r="733" spans="2:14" ht="24.95" customHeight="1" x14ac:dyDescent="0.2">
      <c r="B733" s="210" t="s">
        <v>154</v>
      </c>
      <c r="C733" s="220">
        <v>10546</v>
      </c>
      <c r="D733" s="220"/>
      <c r="E733" s="220">
        <v>1777</v>
      </c>
      <c r="F733" s="220"/>
      <c r="G733" s="217">
        <v>12323</v>
      </c>
      <c r="H733" s="217"/>
    </row>
    <row r="734" spans="2:14" ht="24.95" customHeight="1" x14ac:dyDescent="0.2">
      <c r="B734" s="78" t="s">
        <v>43</v>
      </c>
      <c r="C734" s="222">
        <f>(C733-C732)/C732</f>
        <v>4.137454330008887E-2</v>
      </c>
      <c r="D734" s="222"/>
      <c r="E734" s="222">
        <f>(E733-E732)/E732</f>
        <v>-0.34548802946592999</v>
      </c>
      <c r="F734" s="222"/>
      <c r="G734" s="222">
        <f>(G733-G732)/G732</f>
        <v>-4.0414265690702382E-2</v>
      </c>
      <c r="H734" s="222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3" t="s">
        <v>15</v>
      </c>
      <c r="C756" s="223"/>
      <c r="D756" s="223"/>
      <c r="E756" s="223"/>
      <c r="F756" s="223"/>
      <c r="G756" s="223"/>
      <c r="H756" s="223"/>
      <c r="I756" s="223"/>
      <c r="J756" s="223"/>
    </row>
    <row r="757" spans="2:12" ht="24.95" customHeight="1" x14ac:dyDescent="0.2">
      <c r="B757" s="97" t="s">
        <v>35</v>
      </c>
      <c r="C757" s="224" t="s">
        <v>40</v>
      </c>
      <c r="D757" s="224"/>
      <c r="E757" s="224" t="s">
        <v>41</v>
      </c>
      <c r="F757" s="224"/>
      <c r="G757" s="224" t="s">
        <v>42</v>
      </c>
      <c r="H757" s="224"/>
      <c r="I757" s="224" t="s">
        <v>89</v>
      </c>
      <c r="J757" s="224"/>
      <c r="L757" s="29"/>
    </row>
    <row r="758" spans="2:12" ht="24.95" customHeight="1" x14ac:dyDescent="0.2">
      <c r="B758" s="210" t="s">
        <v>176</v>
      </c>
      <c r="C758" s="231">
        <v>22476</v>
      </c>
      <c r="D758" s="231"/>
      <c r="E758" s="231">
        <v>4263</v>
      </c>
      <c r="F758" s="231"/>
      <c r="G758" s="217">
        <v>26739</v>
      </c>
      <c r="H758" s="217"/>
      <c r="I758" s="233">
        <v>0.14814207040883001</v>
      </c>
      <c r="J758" s="233"/>
    </row>
    <row r="759" spans="2:12" ht="24.95" customHeight="1" x14ac:dyDescent="0.2">
      <c r="B759" s="210" t="s">
        <v>154</v>
      </c>
      <c r="C759" s="220">
        <v>18931</v>
      </c>
      <c r="D759" s="220"/>
      <c r="E759" s="220">
        <v>3590</v>
      </c>
      <c r="F759" s="220"/>
      <c r="G759" s="217">
        <v>22521</v>
      </c>
      <c r="H759" s="217"/>
      <c r="I759" s="229">
        <v>0.13112897973967</v>
      </c>
      <c r="J759" s="229"/>
    </row>
    <row r="760" spans="2:12" ht="24.95" customHeight="1" x14ac:dyDescent="0.2">
      <c r="B760" s="75" t="s">
        <v>43</v>
      </c>
      <c r="C760" s="221">
        <f>(C759-C758)/C758</f>
        <v>-0.15772379426944297</v>
      </c>
      <c r="D760" s="221"/>
      <c r="E760" s="221">
        <f>(E759-E758)/E758</f>
        <v>-0.15787004456955195</v>
      </c>
      <c r="F760" s="221"/>
      <c r="G760" s="221">
        <f>(G759-G758)/G758</f>
        <v>-0.15774711096151689</v>
      </c>
      <c r="H760" s="221"/>
      <c r="I760" s="221">
        <f>(I759-I758)/I758</f>
        <v>-0.11484307342410376</v>
      </c>
      <c r="J760" s="221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34" t="s">
        <v>118</v>
      </c>
      <c r="C790" s="234"/>
      <c r="D790" s="234"/>
      <c r="E790" s="234"/>
      <c r="F790" s="234"/>
      <c r="G790" s="234"/>
      <c r="H790" s="234"/>
      <c r="I790" s="234"/>
      <c r="J790" s="234"/>
      <c r="K790" s="234"/>
      <c r="L790" s="234"/>
      <c r="M790" s="234"/>
    </row>
    <row r="791" spans="2:15" ht="15" customHeight="1" x14ac:dyDescent="0.2"/>
    <row r="792" spans="2:15" ht="25.5" customHeight="1" x14ac:dyDescent="0.2">
      <c r="B792" s="234" t="s">
        <v>79</v>
      </c>
      <c r="C792" s="234"/>
      <c r="D792" s="234"/>
      <c r="E792" s="234"/>
      <c r="F792" s="234"/>
      <c r="G792" s="234"/>
      <c r="H792" s="234"/>
      <c r="I792" s="234"/>
      <c r="J792" s="234"/>
      <c r="K792" s="234"/>
      <c r="L792" s="234"/>
      <c r="M792" s="234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48" t="s">
        <v>20</v>
      </c>
      <c r="C794" s="248"/>
      <c r="D794" s="248"/>
      <c r="E794" s="248"/>
      <c r="F794" s="248"/>
      <c r="G794" s="248"/>
      <c r="H794" s="248"/>
      <c r="I794" s="248"/>
      <c r="J794" s="248"/>
    </row>
    <row r="795" spans="2:15" ht="24.95" customHeight="1" x14ac:dyDescent="0.2">
      <c r="B795" s="227" t="s">
        <v>36</v>
      </c>
      <c r="C795" s="247" t="s">
        <v>47</v>
      </c>
      <c r="D795" s="247"/>
      <c r="E795" s="247"/>
      <c r="F795" s="247" t="s">
        <v>48</v>
      </c>
      <c r="G795" s="247"/>
      <c r="H795" s="247"/>
      <c r="I795" s="93" t="s">
        <v>52</v>
      </c>
      <c r="J795" s="95" t="s">
        <v>53</v>
      </c>
      <c r="M795" s="2"/>
    </row>
    <row r="796" spans="2:15" ht="24.95" customHeight="1" x14ac:dyDescent="0.2">
      <c r="B796" s="228"/>
      <c r="C796" s="91" t="s">
        <v>66</v>
      </c>
      <c r="D796" s="91" t="s">
        <v>67</v>
      </c>
      <c r="E796" s="129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4" t="s">
        <v>113</v>
      </c>
      <c r="C797" s="184">
        <v>6402</v>
      </c>
      <c r="D797" s="184">
        <v>466</v>
      </c>
      <c r="E797" s="185">
        <v>6868</v>
      </c>
      <c r="F797" s="184">
        <v>10851</v>
      </c>
      <c r="G797" s="184">
        <v>1121</v>
      </c>
      <c r="H797" s="186">
        <v>11972</v>
      </c>
      <c r="I797" s="187">
        <v>6.6632435800000001E-2</v>
      </c>
      <c r="J797" s="188">
        <v>1.743156668608</v>
      </c>
      <c r="K797" s="35"/>
      <c r="M797" s="2"/>
    </row>
    <row r="798" spans="2:15" ht="24.95" customHeight="1" x14ac:dyDescent="0.2">
      <c r="B798" s="174" t="s">
        <v>5</v>
      </c>
      <c r="C798" s="184">
        <v>6502</v>
      </c>
      <c r="D798" s="184">
        <v>757</v>
      </c>
      <c r="E798" s="185">
        <v>7259</v>
      </c>
      <c r="F798" s="184">
        <v>10017</v>
      </c>
      <c r="G798" s="184">
        <v>1242</v>
      </c>
      <c r="H798" s="186">
        <v>11259</v>
      </c>
      <c r="I798" s="187">
        <v>9.9672944900000005E-2</v>
      </c>
      <c r="J798" s="188">
        <v>1.5510400881663999</v>
      </c>
      <c r="K798" s="35"/>
      <c r="M798" s="2"/>
    </row>
    <row r="799" spans="2:15" ht="24.95" customHeight="1" x14ac:dyDescent="0.2">
      <c r="B799" s="174" t="s">
        <v>22</v>
      </c>
      <c r="C799" s="184">
        <v>2666</v>
      </c>
      <c r="D799" s="184">
        <v>66</v>
      </c>
      <c r="E799" s="185">
        <v>2732</v>
      </c>
      <c r="F799" s="184">
        <v>5184</v>
      </c>
      <c r="G799" s="184">
        <v>82</v>
      </c>
      <c r="H799" s="186">
        <v>5266</v>
      </c>
      <c r="I799" s="187">
        <v>5.58282945E-2</v>
      </c>
      <c r="J799" s="188">
        <v>1.9275256222548001</v>
      </c>
      <c r="K799" s="35"/>
      <c r="M799" s="2"/>
    </row>
    <row r="800" spans="2:15" ht="24.95" customHeight="1" x14ac:dyDescent="0.2">
      <c r="B800" s="174" t="s">
        <v>7</v>
      </c>
      <c r="C800" s="184">
        <v>2406</v>
      </c>
      <c r="D800" s="184">
        <v>193</v>
      </c>
      <c r="E800" s="185">
        <v>2599</v>
      </c>
      <c r="F800" s="184">
        <v>3996</v>
      </c>
      <c r="G800" s="184">
        <v>197</v>
      </c>
      <c r="H800" s="186">
        <v>4193</v>
      </c>
      <c r="I800" s="187">
        <v>7.1662409499999996E-2</v>
      </c>
      <c r="J800" s="188">
        <v>1.6133128126202001</v>
      </c>
      <c r="K800" s="35"/>
      <c r="M800" s="2"/>
    </row>
    <row r="801" spans="2:13" ht="24.95" customHeight="1" x14ac:dyDescent="0.2">
      <c r="B801" s="174" t="s">
        <v>8</v>
      </c>
      <c r="C801" s="184">
        <v>5835</v>
      </c>
      <c r="D801" s="184">
        <v>744</v>
      </c>
      <c r="E801" s="185">
        <v>6579</v>
      </c>
      <c r="F801" s="184">
        <v>10052</v>
      </c>
      <c r="G801" s="184">
        <v>1043</v>
      </c>
      <c r="H801" s="186">
        <v>11095</v>
      </c>
      <c r="I801" s="187">
        <v>9.8195131899999996E-2</v>
      </c>
      <c r="J801" s="188">
        <v>1.6864265085879</v>
      </c>
      <c r="K801" s="35"/>
      <c r="M801" s="2"/>
    </row>
    <row r="802" spans="2:13" ht="24.95" customHeight="1" x14ac:dyDescent="0.2">
      <c r="B802" s="174" t="s">
        <v>9</v>
      </c>
      <c r="C802" s="184">
        <v>7122</v>
      </c>
      <c r="D802" s="184">
        <v>106</v>
      </c>
      <c r="E802" s="185">
        <v>7228</v>
      </c>
      <c r="F802" s="184">
        <v>12841</v>
      </c>
      <c r="G802" s="184">
        <v>134</v>
      </c>
      <c r="H802" s="186">
        <v>12975</v>
      </c>
      <c r="I802" s="187">
        <v>0.12650240200000001</v>
      </c>
      <c r="J802" s="188">
        <v>1.7951023796348</v>
      </c>
      <c r="K802" s="35"/>
      <c r="M802" s="2"/>
    </row>
    <row r="803" spans="2:13" ht="24.95" customHeight="1" x14ac:dyDescent="0.2">
      <c r="B803" s="174" t="s">
        <v>10</v>
      </c>
      <c r="C803" s="184">
        <v>2789</v>
      </c>
      <c r="D803" s="184">
        <v>200</v>
      </c>
      <c r="E803" s="185">
        <v>2989</v>
      </c>
      <c r="F803" s="184">
        <v>4941</v>
      </c>
      <c r="G803" s="184">
        <v>337</v>
      </c>
      <c r="H803" s="186">
        <v>5278</v>
      </c>
      <c r="I803" s="187">
        <v>5.72922716E-2</v>
      </c>
      <c r="J803" s="188">
        <v>1.7658079625292999</v>
      </c>
      <c r="K803" s="35"/>
      <c r="M803" s="2"/>
    </row>
    <row r="804" spans="2:13" ht="24.95" customHeight="1" x14ac:dyDescent="0.2">
      <c r="B804" s="174" t="s">
        <v>11</v>
      </c>
      <c r="C804" s="184">
        <v>3317</v>
      </c>
      <c r="D804" s="184">
        <v>421</v>
      </c>
      <c r="E804" s="185">
        <v>3738</v>
      </c>
      <c r="F804" s="184">
        <v>5212</v>
      </c>
      <c r="G804" s="184">
        <v>786</v>
      </c>
      <c r="H804" s="186">
        <v>5998</v>
      </c>
      <c r="I804" s="187">
        <v>0.1091274869</v>
      </c>
      <c r="J804" s="188">
        <v>1.6046013911182</v>
      </c>
      <c r="K804" s="35"/>
      <c r="M804" s="36"/>
    </row>
    <row r="805" spans="2:13" ht="24.95" customHeight="1" x14ac:dyDescent="0.2">
      <c r="B805" s="174" t="s">
        <v>12</v>
      </c>
      <c r="C805" s="184">
        <v>4207</v>
      </c>
      <c r="D805" s="184">
        <v>171</v>
      </c>
      <c r="E805" s="185">
        <v>4378</v>
      </c>
      <c r="F805" s="184">
        <v>5920</v>
      </c>
      <c r="G805" s="184">
        <v>334</v>
      </c>
      <c r="H805" s="186">
        <v>6254</v>
      </c>
      <c r="I805" s="187">
        <v>0.1026719623</v>
      </c>
      <c r="J805" s="188">
        <v>1.4285061671996</v>
      </c>
      <c r="K805" s="35"/>
      <c r="M805" s="36"/>
    </row>
    <row r="806" spans="2:13" ht="24.95" customHeight="1" x14ac:dyDescent="0.2">
      <c r="B806" s="175" t="s">
        <v>14</v>
      </c>
      <c r="C806" s="189">
        <v>41246</v>
      </c>
      <c r="D806" s="189">
        <v>3124</v>
      </c>
      <c r="E806" s="190">
        <v>44370</v>
      </c>
      <c r="F806" s="189">
        <v>69014</v>
      </c>
      <c r="G806" s="189">
        <v>5276</v>
      </c>
      <c r="H806" s="191">
        <v>74290</v>
      </c>
      <c r="I806" s="192">
        <v>8.5486765300000003E-2</v>
      </c>
      <c r="J806" s="193">
        <v>1.6743295019157001</v>
      </c>
      <c r="M806" s="36"/>
    </row>
    <row r="807" spans="2:13" ht="24.95" customHeight="1" x14ac:dyDescent="0.2">
      <c r="B807" s="156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6" t="s">
        <v>159</v>
      </c>
      <c r="C820" s="236"/>
      <c r="D820" s="236"/>
      <c r="E820" s="236"/>
      <c r="F820" s="236"/>
      <c r="G820" s="236"/>
      <c r="H820" s="236"/>
      <c r="I820" s="236"/>
      <c r="J820" s="236"/>
      <c r="K820" s="236"/>
      <c r="L820" s="236"/>
      <c r="M820" s="236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2" t="s">
        <v>13</v>
      </c>
      <c r="C822" s="232"/>
      <c r="D822" s="232"/>
      <c r="E822" s="232"/>
      <c r="F822" s="232"/>
      <c r="G822" s="232"/>
      <c r="H822" s="232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25" t="s">
        <v>62</v>
      </c>
      <c r="D823" s="225"/>
      <c r="E823" s="225" t="s">
        <v>109</v>
      </c>
      <c r="F823" s="225"/>
      <c r="G823" s="225" t="s">
        <v>0</v>
      </c>
      <c r="H823" s="225"/>
      <c r="I823" s="28"/>
      <c r="J823" s="28"/>
      <c r="K823" s="28"/>
      <c r="L823" s="28"/>
    </row>
    <row r="824" spans="2:13" ht="24.95" customHeight="1" x14ac:dyDescent="0.2">
      <c r="B824" s="210" t="s">
        <v>175</v>
      </c>
      <c r="C824" s="231">
        <v>45129</v>
      </c>
      <c r="D824" s="231"/>
      <c r="E824" s="231">
        <v>4075</v>
      </c>
      <c r="F824" s="231"/>
      <c r="G824" s="217">
        <v>49204</v>
      </c>
      <c r="H824" s="219"/>
      <c r="I824" s="28"/>
      <c r="J824" s="28"/>
      <c r="K824" s="28"/>
      <c r="L824" s="28"/>
    </row>
    <row r="825" spans="2:13" ht="24.95" customHeight="1" x14ac:dyDescent="0.2">
      <c r="B825" s="210" t="s">
        <v>157</v>
      </c>
      <c r="C825" s="220">
        <v>41246</v>
      </c>
      <c r="D825" s="220"/>
      <c r="E825" s="220">
        <v>3124</v>
      </c>
      <c r="F825" s="220"/>
      <c r="G825" s="217">
        <v>44370</v>
      </c>
      <c r="H825" s="219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2">
        <f>(C825-C824)/C824</f>
        <v>-8.6042234483369895E-2</v>
      </c>
      <c r="D826" s="222"/>
      <c r="E826" s="222">
        <f>(E825-E824)/E824</f>
        <v>-0.23337423312883435</v>
      </c>
      <c r="F826" s="222"/>
      <c r="G826" s="222">
        <f>(G825-G824)/G824</f>
        <v>-9.8244045199577273E-2</v>
      </c>
      <c r="H826" s="222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3" t="s">
        <v>15</v>
      </c>
      <c r="C837" s="223"/>
      <c r="D837" s="223"/>
      <c r="E837" s="223"/>
      <c r="F837" s="223"/>
      <c r="G837" s="223"/>
      <c r="H837" s="223"/>
      <c r="I837" s="223"/>
      <c r="J837" s="223"/>
    </row>
    <row r="838" spans="2:16" ht="24.95" customHeight="1" x14ac:dyDescent="0.2">
      <c r="B838" s="97" t="s">
        <v>35</v>
      </c>
      <c r="C838" s="224" t="s">
        <v>111</v>
      </c>
      <c r="D838" s="224"/>
      <c r="E838" s="224" t="s">
        <v>110</v>
      </c>
      <c r="F838" s="224"/>
      <c r="G838" s="224" t="s">
        <v>42</v>
      </c>
      <c r="H838" s="224"/>
      <c r="I838" s="224" t="s">
        <v>18</v>
      </c>
      <c r="J838" s="224"/>
      <c r="L838" s="29"/>
    </row>
    <row r="839" spans="2:16" ht="24.95" customHeight="1" x14ac:dyDescent="0.2">
      <c r="B839" s="210" t="s">
        <v>175</v>
      </c>
      <c r="C839" s="231">
        <v>78805</v>
      </c>
      <c r="D839" s="231"/>
      <c r="E839" s="231">
        <v>6802</v>
      </c>
      <c r="F839" s="231"/>
      <c r="G839" s="217">
        <v>85607</v>
      </c>
      <c r="H839" s="217"/>
      <c r="I839" s="233">
        <v>0.10414249709999999</v>
      </c>
      <c r="J839" s="233"/>
    </row>
    <row r="840" spans="2:16" ht="24.95" customHeight="1" x14ac:dyDescent="0.2">
      <c r="B840" s="210" t="s">
        <v>157</v>
      </c>
      <c r="C840" s="220">
        <v>69014</v>
      </c>
      <c r="D840" s="220"/>
      <c r="E840" s="220">
        <v>5276</v>
      </c>
      <c r="F840" s="220"/>
      <c r="G840" s="217">
        <v>74290</v>
      </c>
      <c r="H840" s="217"/>
      <c r="I840" s="229">
        <v>8.5486765300000003E-2</v>
      </c>
      <c r="J840" s="229"/>
    </row>
    <row r="841" spans="2:16" ht="24.95" customHeight="1" x14ac:dyDescent="0.2">
      <c r="B841" s="75" t="s">
        <v>43</v>
      </c>
      <c r="C841" s="221">
        <f>(C840-C839)/C839</f>
        <v>-0.12424338557198147</v>
      </c>
      <c r="D841" s="221"/>
      <c r="E841" s="221">
        <f>(E840-E839)/E839</f>
        <v>-0.22434578065274918</v>
      </c>
      <c r="F841" s="221"/>
      <c r="G841" s="221">
        <f>(G840-G839)/G839</f>
        <v>-0.13219713341198733</v>
      </c>
      <c r="H841" s="221"/>
      <c r="I841" s="221">
        <f>(I840-I839)/I839</f>
        <v>-0.1791365899560324</v>
      </c>
      <c r="J841" s="221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30" t="s">
        <v>170</v>
      </c>
      <c r="C853" s="230"/>
      <c r="D853" s="230"/>
      <c r="E853" s="230"/>
      <c r="F853" s="230"/>
      <c r="G853" s="230"/>
      <c r="H853" s="230"/>
      <c r="I853" s="230"/>
      <c r="J853" s="230"/>
      <c r="K853" s="230"/>
      <c r="L853" s="230"/>
      <c r="M853" s="230"/>
    </row>
    <row r="854" spans="2:16" ht="15" customHeight="1" x14ac:dyDescent="0.2">
      <c r="P854" s="45"/>
    </row>
    <row r="855" spans="2:16" ht="24.95" customHeight="1" x14ac:dyDescent="0.2">
      <c r="B855" s="232" t="s">
        <v>13</v>
      </c>
      <c r="C855" s="232"/>
      <c r="D855" s="232"/>
      <c r="E855" s="232"/>
      <c r="F855" s="232"/>
      <c r="G855" s="232"/>
      <c r="H855" s="232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25" t="s">
        <v>62</v>
      </c>
      <c r="D856" s="225"/>
      <c r="E856" s="225" t="s">
        <v>109</v>
      </c>
      <c r="F856" s="225"/>
      <c r="G856" s="225" t="s">
        <v>0</v>
      </c>
      <c r="H856" s="225"/>
      <c r="I856" s="28"/>
      <c r="J856" s="28"/>
      <c r="K856" s="28"/>
      <c r="L856" s="28"/>
    </row>
    <row r="857" spans="2:16" ht="24.95" customHeight="1" x14ac:dyDescent="0.2">
      <c r="B857" s="210" t="s">
        <v>176</v>
      </c>
      <c r="C857" s="231">
        <v>80166</v>
      </c>
      <c r="D857" s="231"/>
      <c r="E857" s="231">
        <v>5787</v>
      </c>
      <c r="F857" s="231"/>
      <c r="G857" s="217">
        <v>85953</v>
      </c>
      <c r="H857" s="219"/>
      <c r="I857" s="28"/>
      <c r="J857" s="28"/>
      <c r="K857" s="28"/>
      <c r="L857" s="28"/>
    </row>
    <row r="858" spans="2:16" ht="24.95" customHeight="1" x14ac:dyDescent="0.2">
      <c r="B858" s="210" t="s">
        <v>154</v>
      </c>
      <c r="C858" s="220">
        <v>77218</v>
      </c>
      <c r="D858" s="220"/>
      <c r="E858" s="220">
        <v>5537</v>
      </c>
      <c r="F858" s="220"/>
      <c r="G858" s="217">
        <v>82755</v>
      </c>
      <c r="H858" s="219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2">
        <f>(C858-C857)/C857</f>
        <v>-3.6773694583738741E-2</v>
      </c>
      <c r="D859" s="222"/>
      <c r="E859" s="222">
        <f>(E858-E857)/E857</f>
        <v>-4.3200276481769481E-2</v>
      </c>
      <c r="F859" s="222"/>
      <c r="G859" s="222">
        <f>(G858-G857)/G857</f>
        <v>-3.7206380231056504E-2</v>
      </c>
      <c r="H859" s="222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3" t="s">
        <v>15</v>
      </c>
      <c r="C881" s="223"/>
      <c r="D881" s="223"/>
      <c r="E881" s="223"/>
      <c r="F881" s="223"/>
      <c r="G881" s="223"/>
      <c r="H881" s="223"/>
      <c r="I881" s="223"/>
      <c r="J881" s="223"/>
    </row>
    <row r="882" spans="2:16" ht="24.95" customHeight="1" x14ac:dyDescent="0.2">
      <c r="B882" s="97" t="s">
        <v>35</v>
      </c>
      <c r="C882" s="224" t="s">
        <v>40</v>
      </c>
      <c r="D882" s="224"/>
      <c r="E882" s="224" t="s">
        <v>41</v>
      </c>
      <c r="F882" s="224"/>
      <c r="G882" s="224" t="s">
        <v>42</v>
      </c>
      <c r="H882" s="224"/>
      <c r="I882" s="224" t="s">
        <v>89</v>
      </c>
      <c r="J882" s="224"/>
      <c r="L882" s="29"/>
    </row>
    <row r="883" spans="2:16" ht="24.95" customHeight="1" x14ac:dyDescent="0.2">
      <c r="B883" s="210" t="s">
        <v>176</v>
      </c>
      <c r="C883" s="231">
        <v>138737</v>
      </c>
      <c r="D883" s="231"/>
      <c r="E883" s="231">
        <v>9445</v>
      </c>
      <c r="F883" s="231"/>
      <c r="G883" s="217">
        <v>148182</v>
      </c>
      <c r="H883" s="217"/>
      <c r="I883" s="233">
        <v>8.4893877811684004E-2</v>
      </c>
      <c r="J883" s="233"/>
    </row>
    <row r="884" spans="2:16" ht="24.95" customHeight="1" x14ac:dyDescent="0.2">
      <c r="B884" s="210" t="s">
        <v>154</v>
      </c>
      <c r="C884" s="220">
        <v>131070</v>
      </c>
      <c r="D884" s="220"/>
      <c r="E884" s="220">
        <v>8780</v>
      </c>
      <c r="F884" s="220"/>
      <c r="G884" s="217">
        <v>139850</v>
      </c>
      <c r="H884" s="217"/>
      <c r="I884" s="229">
        <v>7.5282474007969002E-2</v>
      </c>
      <c r="J884" s="229"/>
    </row>
    <row r="885" spans="2:16" ht="24.95" customHeight="1" x14ac:dyDescent="0.2">
      <c r="B885" s="75" t="s">
        <v>43</v>
      </c>
      <c r="C885" s="221">
        <f>(C884-C883)/C883</f>
        <v>-5.5262835436833718E-2</v>
      </c>
      <c r="D885" s="221"/>
      <c r="E885" s="221">
        <f>(E884-E883)/E883</f>
        <v>-7.0407623080995241E-2</v>
      </c>
      <c r="F885" s="221"/>
      <c r="G885" s="221">
        <f>(G884-G883)/G883</f>
        <v>-5.622815186729832E-2</v>
      </c>
      <c r="H885" s="221"/>
      <c r="I885" s="221">
        <f>(I884-I883)/I883</f>
        <v>-0.11321668948891127</v>
      </c>
      <c r="J885" s="221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34" t="s">
        <v>119</v>
      </c>
      <c r="C915" s="234"/>
      <c r="D915" s="234"/>
      <c r="E915" s="234"/>
      <c r="F915" s="234"/>
      <c r="G915" s="234"/>
      <c r="H915" s="234"/>
      <c r="I915" s="234"/>
      <c r="J915" s="234"/>
      <c r="K915" s="234"/>
      <c r="L915" s="234"/>
      <c r="M915" s="234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34" t="s">
        <v>91</v>
      </c>
      <c r="C917" s="234"/>
      <c r="D917" s="234"/>
      <c r="E917" s="234"/>
      <c r="F917" s="234"/>
      <c r="G917" s="234"/>
      <c r="H917" s="234"/>
      <c r="I917" s="234"/>
      <c r="J917" s="234"/>
      <c r="K917" s="234"/>
      <c r="L917" s="234"/>
      <c r="M917" s="234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48" t="s">
        <v>114</v>
      </c>
      <c r="C919" s="248"/>
      <c r="D919" s="248"/>
      <c r="E919" s="248"/>
      <c r="F919" s="248"/>
      <c r="G919" s="248"/>
      <c r="H919" s="248"/>
      <c r="I919" s="248"/>
      <c r="J919" s="248"/>
    </row>
    <row r="920" spans="2:13" ht="24.95" customHeight="1" x14ac:dyDescent="0.2">
      <c r="B920" s="227" t="s">
        <v>36</v>
      </c>
      <c r="C920" s="247" t="s">
        <v>47</v>
      </c>
      <c r="D920" s="247"/>
      <c r="E920" s="247"/>
      <c r="F920" s="247" t="s">
        <v>48</v>
      </c>
      <c r="G920" s="247"/>
      <c r="H920" s="247"/>
      <c r="I920" s="93" t="s">
        <v>52</v>
      </c>
      <c r="J920" s="95" t="s">
        <v>53</v>
      </c>
      <c r="M920" s="2"/>
    </row>
    <row r="921" spans="2:13" ht="24.95" customHeight="1" x14ac:dyDescent="0.2">
      <c r="B921" s="228"/>
      <c r="C921" s="91" t="s">
        <v>66</v>
      </c>
      <c r="D921" s="91" t="s">
        <v>67</v>
      </c>
      <c r="E921" s="129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4" t="s">
        <v>113</v>
      </c>
      <c r="C922" s="184">
        <v>2084</v>
      </c>
      <c r="D922" s="184">
        <v>14</v>
      </c>
      <c r="E922" s="185">
        <v>2098</v>
      </c>
      <c r="F922" s="184">
        <v>3707</v>
      </c>
      <c r="G922" s="184">
        <v>14</v>
      </c>
      <c r="H922" s="186">
        <v>3721</v>
      </c>
      <c r="I922" s="187">
        <v>3.4380075400000001E-2</v>
      </c>
      <c r="J922" s="188">
        <v>1.7735938989514</v>
      </c>
      <c r="K922" s="35"/>
      <c r="M922" s="2"/>
    </row>
    <row r="923" spans="2:13" ht="24.95" customHeight="1" x14ac:dyDescent="0.2">
      <c r="B923" s="174" t="s">
        <v>5</v>
      </c>
      <c r="C923" s="184">
        <v>177</v>
      </c>
      <c r="D923" s="184">
        <v>1278</v>
      </c>
      <c r="E923" s="185">
        <v>1455</v>
      </c>
      <c r="F923" s="184">
        <v>325</v>
      </c>
      <c r="G923" s="184">
        <v>1757</v>
      </c>
      <c r="H923" s="186">
        <v>2082</v>
      </c>
      <c r="I923" s="187">
        <v>1.7137899700000001E-2</v>
      </c>
      <c r="J923" s="188">
        <v>1.4309278350515</v>
      </c>
      <c r="K923" s="35"/>
      <c r="M923" s="2"/>
    </row>
    <row r="924" spans="2:13" ht="24.95" customHeight="1" x14ac:dyDescent="0.2">
      <c r="B924" s="174" t="s">
        <v>22</v>
      </c>
      <c r="C924" s="184">
        <v>368</v>
      </c>
      <c r="D924" s="184">
        <v>34</v>
      </c>
      <c r="E924" s="185">
        <v>402</v>
      </c>
      <c r="F924" s="184">
        <v>754</v>
      </c>
      <c r="G924" s="184">
        <v>42</v>
      </c>
      <c r="H924" s="186">
        <v>796</v>
      </c>
      <c r="I924" s="187">
        <v>1.16010492E-2</v>
      </c>
      <c r="J924" s="188">
        <v>1.9800995024876</v>
      </c>
      <c r="K924" s="35"/>
      <c r="M924" s="2"/>
    </row>
    <row r="925" spans="2:13" ht="24.95" customHeight="1" x14ac:dyDescent="0.2">
      <c r="B925" s="174" t="s">
        <v>7</v>
      </c>
      <c r="C925" s="184">
        <v>0</v>
      </c>
      <c r="D925" s="184">
        <v>0</v>
      </c>
      <c r="E925" s="185">
        <v>0</v>
      </c>
      <c r="F925" s="184">
        <v>0</v>
      </c>
      <c r="G925" s="184">
        <v>0</v>
      </c>
      <c r="H925" s="186">
        <v>0</v>
      </c>
      <c r="I925" s="187">
        <v>0</v>
      </c>
      <c r="J925" s="188">
        <v>0</v>
      </c>
      <c r="K925" s="35"/>
      <c r="M925" s="2"/>
    </row>
    <row r="926" spans="2:13" ht="24.95" customHeight="1" x14ac:dyDescent="0.2">
      <c r="B926" s="174" t="s">
        <v>8</v>
      </c>
      <c r="C926" s="184">
        <v>285</v>
      </c>
      <c r="D926" s="184">
        <v>649</v>
      </c>
      <c r="E926" s="185">
        <v>934</v>
      </c>
      <c r="F926" s="184">
        <v>570</v>
      </c>
      <c r="G926" s="184">
        <v>1298</v>
      </c>
      <c r="H926" s="186">
        <v>1868</v>
      </c>
      <c r="I926" s="187">
        <v>5.0843590299999998E-2</v>
      </c>
      <c r="J926" s="188">
        <v>2</v>
      </c>
      <c r="K926" s="35"/>
      <c r="M926" s="2"/>
    </row>
    <row r="927" spans="2:13" ht="24.95" customHeight="1" x14ac:dyDescent="0.2">
      <c r="B927" s="174" t="s">
        <v>9</v>
      </c>
      <c r="C927" s="184">
        <v>402</v>
      </c>
      <c r="D927" s="184">
        <v>61</v>
      </c>
      <c r="E927" s="185">
        <v>463</v>
      </c>
      <c r="F927" s="184">
        <v>751</v>
      </c>
      <c r="G927" s="184">
        <v>100</v>
      </c>
      <c r="H927" s="186">
        <v>851</v>
      </c>
      <c r="I927" s="187">
        <v>2.1669353299999999E-2</v>
      </c>
      <c r="J927" s="188">
        <v>1.8380129589633001</v>
      </c>
      <c r="K927" s="35"/>
      <c r="M927" s="2"/>
    </row>
    <row r="928" spans="2:13" ht="24.95" customHeight="1" x14ac:dyDescent="0.2">
      <c r="B928" s="174" t="s">
        <v>10</v>
      </c>
      <c r="C928" s="184">
        <v>0</v>
      </c>
      <c r="D928" s="184">
        <v>0</v>
      </c>
      <c r="E928" s="185">
        <v>0</v>
      </c>
      <c r="F928" s="184">
        <v>0</v>
      </c>
      <c r="G928" s="184">
        <v>0</v>
      </c>
      <c r="H928" s="186">
        <v>0</v>
      </c>
      <c r="I928" s="187">
        <v>0</v>
      </c>
      <c r="J928" s="188">
        <v>0</v>
      </c>
      <c r="K928" s="35"/>
      <c r="M928" s="2"/>
    </row>
    <row r="929" spans="2:15" ht="24.95" customHeight="1" x14ac:dyDescent="0.2">
      <c r="B929" s="174" t="s">
        <v>11</v>
      </c>
      <c r="C929" s="184">
        <v>110</v>
      </c>
      <c r="D929" s="184">
        <v>645</v>
      </c>
      <c r="E929" s="185">
        <v>755</v>
      </c>
      <c r="F929" s="184">
        <v>168</v>
      </c>
      <c r="G929" s="184">
        <v>826</v>
      </c>
      <c r="H929" s="186">
        <v>994</v>
      </c>
      <c r="I929" s="187">
        <v>3.3447583400000001E-2</v>
      </c>
      <c r="J929" s="188">
        <v>1.3165562913907001</v>
      </c>
      <c r="K929" s="35"/>
      <c r="M929" s="36"/>
    </row>
    <row r="930" spans="2:15" ht="24.95" customHeight="1" x14ac:dyDescent="0.2">
      <c r="B930" s="174" t="s">
        <v>12</v>
      </c>
      <c r="C930" s="184">
        <v>15</v>
      </c>
      <c r="D930" s="184">
        <v>8</v>
      </c>
      <c r="E930" s="185">
        <v>23</v>
      </c>
      <c r="F930" s="184">
        <v>46</v>
      </c>
      <c r="G930" s="184">
        <v>24</v>
      </c>
      <c r="H930" s="186">
        <v>70</v>
      </c>
      <c r="I930" s="187">
        <v>4.8659751999999999E-3</v>
      </c>
      <c r="J930" s="188">
        <v>3.0434782608696</v>
      </c>
      <c r="K930" s="35"/>
      <c r="M930" s="36"/>
    </row>
    <row r="931" spans="2:15" ht="24.95" customHeight="1" x14ac:dyDescent="0.2">
      <c r="B931" s="175" t="s">
        <v>14</v>
      </c>
      <c r="C931" s="189">
        <v>3441</v>
      </c>
      <c r="D931" s="189">
        <v>2689</v>
      </c>
      <c r="E931" s="190">
        <v>6130</v>
      </c>
      <c r="F931" s="189">
        <v>6321</v>
      </c>
      <c r="G931" s="189">
        <v>4061</v>
      </c>
      <c r="H931" s="191">
        <v>10382</v>
      </c>
      <c r="I931" s="192">
        <v>2.4810798200000001E-2</v>
      </c>
      <c r="J931" s="193">
        <v>1.6936378466558</v>
      </c>
      <c r="M931" s="36"/>
    </row>
    <row r="932" spans="2:15" ht="24.95" customHeight="1" x14ac:dyDescent="0.2">
      <c r="B932" s="156" t="s">
        <v>177</v>
      </c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6" t="s">
        <v>160</v>
      </c>
      <c r="C945" s="236"/>
      <c r="D945" s="236"/>
      <c r="E945" s="236"/>
      <c r="F945" s="236"/>
      <c r="G945" s="236"/>
      <c r="H945" s="236"/>
      <c r="I945" s="236"/>
      <c r="J945" s="236"/>
      <c r="K945" s="236"/>
      <c r="L945" s="236"/>
      <c r="M945" s="236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2" t="s">
        <v>13</v>
      </c>
      <c r="C947" s="232"/>
      <c r="D947" s="232"/>
      <c r="E947" s="232"/>
      <c r="F947" s="232"/>
      <c r="G947" s="232"/>
      <c r="H947" s="232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25" t="s">
        <v>62</v>
      </c>
      <c r="D948" s="225"/>
      <c r="E948" s="225" t="s">
        <v>109</v>
      </c>
      <c r="F948" s="225"/>
      <c r="G948" s="225" t="s">
        <v>0</v>
      </c>
      <c r="H948" s="225"/>
      <c r="I948" s="28"/>
      <c r="J948" s="28"/>
      <c r="K948" s="28"/>
      <c r="L948" s="28"/>
    </row>
    <row r="949" spans="2:15" ht="24.95" customHeight="1" x14ac:dyDescent="0.2">
      <c r="B949" s="210" t="s">
        <v>175</v>
      </c>
      <c r="C949" s="231">
        <v>2965</v>
      </c>
      <c r="D949" s="231"/>
      <c r="E949" s="231">
        <v>2499</v>
      </c>
      <c r="F949" s="231"/>
      <c r="G949" s="217">
        <v>5464</v>
      </c>
      <c r="H949" s="219"/>
      <c r="I949" s="28"/>
      <c r="J949" s="28"/>
      <c r="K949" s="28"/>
      <c r="L949" s="28"/>
    </row>
    <row r="950" spans="2:15" ht="24.95" customHeight="1" x14ac:dyDescent="0.2">
      <c r="B950" s="210" t="s">
        <v>157</v>
      </c>
      <c r="C950" s="220">
        <v>3441</v>
      </c>
      <c r="D950" s="220"/>
      <c r="E950" s="220">
        <v>2689</v>
      </c>
      <c r="F950" s="220"/>
      <c r="G950" s="217">
        <v>6130</v>
      </c>
      <c r="H950" s="219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2">
        <f>(C950-C949)/C949</f>
        <v>0.16053962900505903</v>
      </c>
      <c r="D951" s="222"/>
      <c r="E951" s="222">
        <f>(E950-E949)/E949</f>
        <v>7.6030412164865946E-2</v>
      </c>
      <c r="F951" s="222"/>
      <c r="G951" s="222">
        <f>(G950-G949)/G949</f>
        <v>0.12188872620790629</v>
      </c>
      <c r="H951" s="222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3" t="s">
        <v>15</v>
      </c>
      <c r="C962" s="223"/>
      <c r="D962" s="223"/>
      <c r="E962" s="223"/>
      <c r="F962" s="223"/>
      <c r="G962" s="223"/>
      <c r="H962" s="223"/>
      <c r="I962" s="223"/>
      <c r="J962" s="223"/>
    </row>
    <row r="963" spans="2:15" ht="24.95" customHeight="1" x14ac:dyDescent="0.2">
      <c r="B963" s="97" t="s">
        <v>35</v>
      </c>
      <c r="C963" s="224" t="s">
        <v>111</v>
      </c>
      <c r="D963" s="224"/>
      <c r="E963" s="224" t="s">
        <v>110</v>
      </c>
      <c r="F963" s="224"/>
      <c r="G963" s="224" t="s">
        <v>42</v>
      </c>
      <c r="H963" s="224"/>
      <c r="I963" s="224" t="s">
        <v>18</v>
      </c>
      <c r="J963" s="224"/>
      <c r="L963" s="29"/>
    </row>
    <row r="964" spans="2:15" ht="24.95" customHeight="1" x14ac:dyDescent="0.2">
      <c r="B964" s="210" t="s">
        <v>175</v>
      </c>
      <c r="C964" s="231">
        <v>5396</v>
      </c>
      <c r="D964" s="231"/>
      <c r="E964" s="231">
        <v>3724</v>
      </c>
      <c r="F964" s="231"/>
      <c r="G964" s="217">
        <v>9120</v>
      </c>
      <c r="H964" s="217"/>
      <c r="I964" s="233">
        <v>2.3449734100000001E-2</v>
      </c>
      <c r="J964" s="233"/>
    </row>
    <row r="965" spans="2:15" ht="24.95" customHeight="1" x14ac:dyDescent="0.2">
      <c r="B965" s="210" t="s">
        <v>157</v>
      </c>
      <c r="C965" s="220">
        <v>6321</v>
      </c>
      <c r="D965" s="220"/>
      <c r="E965" s="220">
        <v>4061</v>
      </c>
      <c r="F965" s="220"/>
      <c r="G965" s="217">
        <v>10382</v>
      </c>
      <c r="H965" s="217"/>
      <c r="I965" s="229">
        <v>2.4810798200000001E-2</v>
      </c>
      <c r="J965" s="229"/>
    </row>
    <row r="966" spans="2:15" ht="24.95" customHeight="1" x14ac:dyDescent="0.2">
      <c r="B966" s="75" t="s">
        <v>43</v>
      </c>
      <c r="C966" s="221">
        <f>(C965-C964)/C964</f>
        <v>0.17142327650111194</v>
      </c>
      <c r="D966" s="221"/>
      <c r="E966" s="221">
        <f>(E965-E964)/E964</f>
        <v>9.0494092373791621E-2</v>
      </c>
      <c r="F966" s="221"/>
      <c r="G966" s="221">
        <f>(G965-G964)/G964</f>
        <v>0.13837719298245615</v>
      </c>
      <c r="H966" s="221"/>
      <c r="I966" s="221">
        <f>(I965-I964)/I964</f>
        <v>5.8041771143153384E-2</v>
      </c>
      <c r="J966" s="221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30" t="s">
        <v>171</v>
      </c>
      <c r="C978" s="230"/>
      <c r="D978" s="230"/>
      <c r="E978" s="230"/>
      <c r="F978" s="230"/>
      <c r="G978" s="230"/>
      <c r="H978" s="230"/>
      <c r="I978" s="230"/>
      <c r="J978" s="230"/>
      <c r="K978" s="230"/>
      <c r="L978" s="230"/>
      <c r="M978" s="230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2" t="s">
        <v>13</v>
      </c>
      <c r="C980" s="232"/>
      <c r="D980" s="232"/>
      <c r="E980" s="232"/>
      <c r="F980" s="232"/>
      <c r="G980" s="232"/>
      <c r="H980" s="232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25" t="s">
        <v>62</v>
      </c>
      <c r="D981" s="225"/>
      <c r="E981" s="225" t="s">
        <v>109</v>
      </c>
      <c r="F981" s="225"/>
      <c r="G981" s="225" t="s">
        <v>0</v>
      </c>
      <c r="H981" s="225"/>
      <c r="I981" s="28"/>
      <c r="J981" s="28"/>
      <c r="K981" s="28"/>
      <c r="L981" s="28"/>
    </row>
    <row r="982" spans="2:15" ht="24.95" customHeight="1" x14ac:dyDescent="0.2">
      <c r="B982" s="210" t="s">
        <v>176</v>
      </c>
      <c r="C982" s="231">
        <v>4779</v>
      </c>
      <c r="D982" s="231"/>
      <c r="E982" s="231">
        <v>4980</v>
      </c>
      <c r="F982" s="231"/>
      <c r="G982" s="217">
        <v>9759</v>
      </c>
      <c r="H982" s="219"/>
      <c r="I982" s="28"/>
      <c r="J982" s="28"/>
      <c r="K982" s="28"/>
      <c r="L982" s="28"/>
    </row>
    <row r="983" spans="2:15" ht="24.95" customHeight="1" x14ac:dyDescent="0.2">
      <c r="B983" s="210" t="s">
        <v>154</v>
      </c>
      <c r="C983" s="220">
        <v>5580</v>
      </c>
      <c r="D983" s="220"/>
      <c r="E983" s="220">
        <v>4739</v>
      </c>
      <c r="F983" s="220"/>
      <c r="G983" s="217">
        <v>10319</v>
      </c>
      <c r="H983" s="219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2">
        <f>(C983-C982)/C982</f>
        <v>0.16760828625235405</v>
      </c>
      <c r="D984" s="222"/>
      <c r="E984" s="222">
        <f>(E983-E982)/E982</f>
        <v>-4.8393574297188754E-2</v>
      </c>
      <c r="F984" s="222"/>
      <c r="G984" s="222">
        <f>(G983-G982)/G982</f>
        <v>5.738292857874782E-2</v>
      </c>
      <c r="H984" s="222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3" t="s">
        <v>15</v>
      </c>
      <c r="C1006" s="223"/>
      <c r="D1006" s="223"/>
      <c r="E1006" s="223"/>
      <c r="F1006" s="223"/>
      <c r="G1006" s="223"/>
      <c r="H1006" s="223"/>
      <c r="I1006" s="223"/>
      <c r="J1006" s="223"/>
    </row>
    <row r="1007" spans="2:15" ht="24.95" customHeight="1" x14ac:dyDescent="0.2">
      <c r="B1007" s="97" t="s">
        <v>35</v>
      </c>
      <c r="C1007" s="224" t="s">
        <v>111</v>
      </c>
      <c r="D1007" s="224"/>
      <c r="E1007" s="224" t="s">
        <v>110</v>
      </c>
      <c r="F1007" s="224"/>
      <c r="G1007" s="224" t="s">
        <v>42</v>
      </c>
      <c r="H1007" s="224"/>
      <c r="I1007" s="224" t="s">
        <v>18</v>
      </c>
      <c r="J1007" s="224"/>
      <c r="L1007" s="29"/>
    </row>
    <row r="1008" spans="2:15" ht="24.95" customHeight="1" x14ac:dyDescent="0.2">
      <c r="B1008" s="210" t="s">
        <v>176</v>
      </c>
      <c r="C1008" s="231">
        <v>8508</v>
      </c>
      <c r="D1008" s="231"/>
      <c r="E1008" s="231">
        <v>7006</v>
      </c>
      <c r="F1008" s="231"/>
      <c r="G1008" s="217">
        <v>15514</v>
      </c>
      <c r="H1008" s="217"/>
      <c r="I1008" s="233">
        <v>2.0745749571545999E-2</v>
      </c>
      <c r="J1008" s="233"/>
    </row>
    <row r="1009" spans="2:15" ht="24.95" customHeight="1" x14ac:dyDescent="0.2">
      <c r="B1009" s="210" t="s">
        <v>154</v>
      </c>
      <c r="C1009" s="220">
        <v>10272</v>
      </c>
      <c r="D1009" s="220"/>
      <c r="E1009" s="220">
        <v>6635</v>
      </c>
      <c r="F1009" s="220"/>
      <c r="G1009" s="217">
        <v>16907</v>
      </c>
      <c r="H1009" s="217"/>
      <c r="I1009" s="229">
        <v>1.95290507491E-2</v>
      </c>
      <c r="J1009" s="229"/>
    </row>
    <row r="1010" spans="2:15" ht="24.95" customHeight="1" x14ac:dyDescent="0.2">
      <c r="B1010" s="75" t="s">
        <v>43</v>
      </c>
      <c r="C1010" s="221">
        <f>(C1009-C1008)/C1008</f>
        <v>0.20733427362482371</v>
      </c>
      <c r="D1010" s="221"/>
      <c r="E1010" s="221">
        <f>(E1009-E1008)/E1008</f>
        <v>-5.2954610333999431E-2</v>
      </c>
      <c r="F1010" s="221"/>
      <c r="G1010" s="221">
        <f>(G1009-G1008)/G1008</f>
        <v>8.9789867216707495E-2</v>
      </c>
      <c r="H1010" s="221"/>
      <c r="I1010" s="221">
        <f>(I1009-I1008)/I1008</f>
        <v>-5.864810130142379E-2</v>
      </c>
      <c r="J1010" s="221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34" t="s">
        <v>120</v>
      </c>
      <c r="C1040" s="234"/>
      <c r="D1040" s="234"/>
      <c r="E1040" s="234"/>
      <c r="F1040" s="234"/>
      <c r="G1040" s="234"/>
      <c r="H1040" s="234"/>
      <c r="I1040" s="234"/>
      <c r="J1040" s="234"/>
      <c r="K1040" s="234"/>
      <c r="L1040" s="234"/>
      <c r="M1040" s="234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34" t="s">
        <v>116</v>
      </c>
      <c r="C1042" s="234"/>
      <c r="D1042" s="234"/>
      <c r="E1042" s="234"/>
      <c r="F1042" s="234"/>
      <c r="G1042" s="234"/>
      <c r="H1042" s="234"/>
      <c r="I1042" s="234"/>
      <c r="J1042" s="234"/>
      <c r="K1042" s="234"/>
      <c r="L1042" s="234"/>
      <c r="M1042" s="234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48" t="s">
        <v>58</v>
      </c>
      <c r="C1044" s="248"/>
      <c r="D1044" s="248"/>
      <c r="E1044" s="248"/>
      <c r="F1044" s="248"/>
      <c r="G1044" s="248"/>
      <c r="H1044" s="248"/>
      <c r="I1044" s="248"/>
      <c r="J1044" s="248"/>
    </row>
    <row r="1045" spans="2:13" ht="24.95" customHeight="1" x14ac:dyDescent="0.2">
      <c r="B1045" s="227" t="s">
        <v>36</v>
      </c>
      <c r="C1045" s="247" t="s">
        <v>47</v>
      </c>
      <c r="D1045" s="247"/>
      <c r="E1045" s="247"/>
      <c r="F1045" s="247" t="s">
        <v>48</v>
      </c>
      <c r="G1045" s="247"/>
      <c r="H1045" s="247"/>
      <c r="I1045" s="93" t="s">
        <v>52</v>
      </c>
      <c r="J1045" s="95" t="s">
        <v>53</v>
      </c>
      <c r="M1045" s="2"/>
    </row>
    <row r="1046" spans="2:13" ht="24.95" customHeight="1" x14ac:dyDescent="0.2">
      <c r="B1046" s="228"/>
      <c r="C1046" s="91" t="s">
        <v>66</v>
      </c>
      <c r="D1046" s="91" t="s">
        <v>67</v>
      </c>
      <c r="E1046" s="129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4" t="s">
        <v>113</v>
      </c>
      <c r="C1047" s="184">
        <v>287</v>
      </c>
      <c r="D1047" s="184">
        <v>7</v>
      </c>
      <c r="E1047" s="185">
        <v>294</v>
      </c>
      <c r="F1047" s="184">
        <v>558</v>
      </c>
      <c r="G1047" s="184">
        <v>7</v>
      </c>
      <c r="H1047" s="186">
        <v>565</v>
      </c>
      <c r="I1047" s="187">
        <v>3.84860208E-2</v>
      </c>
      <c r="J1047" s="188">
        <v>1.9217687074830001</v>
      </c>
      <c r="K1047" s="35"/>
      <c r="M1047" s="2"/>
    </row>
    <row r="1048" spans="2:13" ht="24.95" customHeight="1" x14ac:dyDescent="0.2">
      <c r="B1048" s="174" t="s">
        <v>5</v>
      </c>
      <c r="C1048" s="184">
        <v>1015</v>
      </c>
      <c r="D1048" s="184">
        <v>283</v>
      </c>
      <c r="E1048" s="185">
        <v>1298</v>
      </c>
      <c r="F1048" s="184">
        <v>2719</v>
      </c>
      <c r="G1048" s="184">
        <v>286</v>
      </c>
      <c r="H1048" s="186">
        <v>3005</v>
      </c>
      <c r="I1048" s="187">
        <v>6.9107701699999996E-2</v>
      </c>
      <c r="J1048" s="188">
        <v>2.3151001540832001</v>
      </c>
      <c r="K1048" s="35"/>
      <c r="M1048" s="2"/>
    </row>
    <row r="1049" spans="2:13" ht="24.95" customHeight="1" x14ac:dyDescent="0.2">
      <c r="B1049" s="174" t="s">
        <v>22</v>
      </c>
      <c r="C1049" s="184">
        <v>1281</v>
      </c>
      <c r="D1049" s="184">
        <v>638</v>
      </c>
      <c r="E1049" s="185">
        <v>1919</v>
      </c>
      <c r="F1049" s="184">
        <v>1954</v>
      </c>
      <c r="G1049" s="184">
        <v>719</v>
      </c>
      <c r="H1049" s="186">
        <v>2673</v>
      </c>
      <c r="I1049" s="187">
        <v>5.2803924699999998E-2</v>
      </c>
      <c r="J1049" s="188">
        <v>1.3929129755081</v>
      </c>
      <c r="K1049" s="35"/>
      <c r="M1049" s="2"/>
    </row>
    <row r="1050" spans="2:13" ht="24.95" customHeight="1" x14ac:dyDescent="0.2">
      <c r="B1050" s="174" t="s">
        <v>7</v>
      </c>
      <c r="C1050" s="184">
        <v>190</v>
      </c>
      <c r="D1050" s="184">
        <v>146</v>
      </c>
      <c r="E1050" s="185">
        <v>336</v>
      </c>
      <c r="F1050" s="184">
        <v>265</v>
      </c>
      <c r="G1050" s="184">
        <v>146</v>
      </c>
      <c r="H1050" s="186">
        <v>411</v>
      </c>
      <c r="I1050" s="187">
        <v>5.0072208200000003E-2</v>
      </c>
      <c r="J1050" s="188">
        <v>1.2232142857143</v>
      </c>
      <c r="K1050" s="35"/>
      <c r="M1050" s="2"/>
    </row>
    <row r="1051" spans="2:13" ht="24.95" customHeight="1" x14ac:dyDescent="0.2">
      <c r="B1051" s="174" t="s">
        <v>8</v>
      </c>
      <c r="C1051" s="184">
        <v>385</v>
      </c>
      <c r="D1051" s="184">
        <v>86</v>
      </c>
      <c r="E1051" s="185">
        <v>471</v>
      </c>
      <c r="F1051" s="184">
        <v>761</v>
      </c>
      <c r="G1051" s="184">
        <v>123</v>
      </c>
      <c r="H1051" s="186">
        <v>884</v>
      </c>
      <c r="I1051" s="187">
        <v>7.5779884699999994E-2</v>
      </c>
      <c r="J1051" s="188">
        <v>1.8768577494692</v>
      </c>
      <c r="K1051" s="35"/>
      <c r="M1051" s="2"/>
    </row>
    <row r="1052" spans="2:13" ht="24.95" customHeight="1" x14ac:dyDescent="0.2">
      <c r="B1052" s="174" t="s">
        <v>9</v>
      </c>
      <c r="C1052" s="184">
        <v>1460</v>
      </c>
      <c r="D1052" s="184">
        <v>28</v>
      </c>
      <c r="E1052" s="185">
        <v>1488</v>
      </c>
      <c r="F1052" s="184">
        <v>2915</v>
      </c>
      <c r="G1052" s="184">
        <v>62</v>
      </c>
      <c r="H1052" s="186">
        <v>2977</v>
      </c>
      <c r="I1052" s="187">
        <v>0.1131110548</v>
      </c>
      <c r="J1052" s="188">
        <v>2.0006720430108</v>
      </c>
      <c r="K1052" s="35"/>
      <c r="M1052" s="2"/>
    </row>
    <row r="1053" spans="2:13" ht="24.95" customHeight="1" x14ac:dyDescent="0.2">
      <c r="B1053" s="174" t="s">
        <v>10</v>
      </c>
      <c r="C1053" s="184">
        <v>405</v>
      </c>
      <c r="D1053" s="184">
        <v>0</v>
      </c>
      <c r="E1053" s="185">
        <v>405</v>
      </c>
      <c r="F1053" s="184">
        <v>740</v>
      </c>
      <c r="G1053" s="184">
        <v>0</v>
      </c>
      <c r="H1053" s="186">
        <v>740</v>
      </c>
      <c r="I1053" s="187">
        <v>5.4890407199999998E-2</v>
      </c>
      <c r="J1053" s="188">
        <v>1.8271604938271999</v>
      </c>
      <c r="K1053" s="35"/>
      <c r="M1053" s="2"/>
    </row>
    <row r="1054" spans="2:13" ht="24.95" customHeight="1" x14ac:dyDescent="0.2">
      <c r="B1054" s="174" t="s">
        <v>11</v>
      </c>
      <c r="C1054" s="184">
        <v>1521</v>
      </c>
      <c r="D1054" s="184">
        <v>46</v>
      </c>
      <c r="E1054" s="185">
        <v>1567</v>
      </c>
      <c r="F1054" s="184">
        <v>3067</v>
      </c>
      <c r="G1054" s="184">
        <v>136</v>
      </c>
      <c r="H1054" s="186">
        <v>3203</v>
      </c>
      <c r="I1054" s="187">
        <v>0.1363792808</v>
      </c>
      <c r="J1054" s="188">
        <v>2.0440331844288</v>
      </c>
      <c r="K1054" s="35"/>
      <c r="M1054" s="36"/>
    </row>
    <row r="1055" spans="2:13" ht="24.95" customHeight="1" x14ac:dyDescent="0.2">
      <c r="B1055" s="174" t="s">
        <v>12</v>
      </c>
      <c r="C1055" s="184">
        <v>26</v>
      </c>
      <c r="D1055" s="184">
        <v>51</v>
      </c>
      <c r="E1055" s="185">
        <v>77</v>
      </c>
      <c r="F1055" s="184">
        <v>26</v>
      </c>
      <c r="G1055" s="184">
        <v>51</v>
      </c>
      <c r="H1055" s="186">
        <v>77</v>
      </c>
      <c r="I1055" s="187">
        <v>2.7706185599999999E-2</v>
      </c>
      <c r="J1055" s="188">
        <v>1</v>
      </c>
      <c r="K1055" s="35"/>
      <c r="M1055" s="36"/>
    </row>
    <row r="1056" spans="2:13" ht="24.95" customHeight="1" x14ac:dyDescent="0.2">
      <c r="B1056" s="175" t="s">
        <v>14</v>
      </c>
      <c r="C1056" s="189">
        <v>6570</v>
      </c>
      <c r="D1056" s="189">
        <v>1285</v>
      </c>
      <c r="E1056" s="190">
        <v>7855</v>
      </c>
      <c r="F1056" s="189">
        <v>13005</v>
      </c>
      <c r="G1056" s="189">
        <v>1530</v>
      </c>
      <c r="H1056" s="191">
        <v>14535</v>
      </c>
      <c r="I1056" s="192">
        <v>7.4644086400000004E-2</v>
      </c>
      <c r="J1056" s="193">
        <v>1.8504137492043</v>
      </c>
      <c r="M1056" s="36"/>
    </row>
    <row r="1057" spans="2:14" ht="24.95" customHeight="1" x14ac:dyDescent="0.2">
      <c r="B1057" s="156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>
        <f>4+21+18+3+6+20+5+22+1</f>
        <v>100</v>
      </c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6" t="s">
        <v>161</v>
      </c>
      <c r="C1070" s="236"/>
      <c r="D1070" s="236"/>
      <c r="E1070" s="236"/>
      <c r="F1070" s="236"/>
      <c r="G1070" s="236"/>
      <c r="H1070" s="236"/>
      <c r="I1070" s="236"/>
      <c r="J1070" s="236"/>
      <c r="K1070" s="236"/>
      <c r="L1070" s="236"/>
      <c r="M1070" s="236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2" t="s">
        <v>13</v>
      </c>
      <c r="C1072" s="232"/>
      <c r="D1072" s="232"/>
      <c r="E1072" s="232"/>
      <c r="F1072" s="232"/>
      <c r="G1072" s="232"/>
      <c r="H1072" s="232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25" t="s">
        <v>62</v>
      </c>
      <c r="D1073" s="225"/>
      <c r="E1073" s="225" t="s">
        <v>63</v>
      </c>
      <c r="F1073" s="225"/>
      <c r="G1073" s="225" t="s">
        <v>0</v>
      </c>
      <c r="H1073" s="225"/>
      <c r="I1073" s="28"/>
      <c r="J1073" s="28"/>
      <c r="K1073" s="28"/>
      <c r="L1073" s="28"/>
    </row>
    <row r="1074" spans="2:12" ht="24.95" customHeight="1" x14ac:dyDescent="0.2">
      <c r="B1074" s="210" t="s">
        <v>175</v>
      </c>
      <c r="C1074" s="231">
        <v>4965</v>
      </c>
      <c r="D1074" s="231"/>
      <c r="E1074" s="231">
        <v>1331</v>
      </c>
      <c r="F1074" s="231"/>
      <c r="G1074" s="217">
        <v>6296</v>
      </c>
      <c r="H1074" s="219"/>
      <c r="I1074" s="28"/>
      <c r="J1074" s="28"/>
      <c r="K1074" s="28"/>
      <c r="L1074" s="28"/>
    </row>
    <row r="1075" spans="2:12" ht="24.95" customHeight="1" x14ac:dyDescent="0.2">
      <c r="B1075" s="210" t="s">
        <v>157</v>
      </c>
      <c r="C1075" s="220">
        <v>6570</v>
      </c>
      <c r="D1075" s="220"/>
      <c r="E1075" s="220">
        <v>1285</v>
      </c>
      <c r="F1075" s="220"/>
      <c r="G1075" s="217">
        <v>7855</v>
      </c>
      <c r="H1075" s="219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2">
        <f>(C1075-C1074)/C1074</f>
        <v>0.32326283987915405</v>
      </c>
      <c r="D1076" s="222"/>
      <c r="E1076" s="222">
        <f>(E1075-E1074)/E1074</f>
        <v>-3.4560480841472577E-2</v>
      </c>
      <c r="F1076" s="222"/>
      <c r="G1076" s="222">
        <f>(G1075-G1074)/G1074</f>
        <v>0.24761753494282085</v>
      </c>
      <c r="H1076" s="222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3" t="s">
        <v>15</v>
      </c>
      <c r="C1087" s="223"/>
      <c r="D1087" s="223"/>
      <c r="E1087" s="223"/>
      <c r="F1087" s="223"/>
      <c r="G1087" s="223"/>
      <c r="H1087" s="223"/>
      <c r="I1087" s="223"/>
      <c r="J1087" s="223"/>
    </row>
    <row r="1088" spans="2:12" ht="24.95" customHeight="1" x14ac:dyDescent="0.2">
      <c r="B1088" s="97" t="s">
        <v>35</v>
      </c>
      <c r="C1088" s="224" t="s">
        <v>64</v>
      </c>
      <c r="D1088" s="224"/>
      <c r="E1088" s="224" t="s">
        <v>65</v>
      </c>
      <c r="F1088" s="224"/>
      <c r="G1088" s="224" t="s">
        <v>1</v>
      </c>
      <c r="H1088" s="224"/>
      <c r="I1088" s="224" t="s">
        <v>18</v>
      </c>
      <c r="J1088" s="224"/>
      <c r="L1088" s="29"/>
    </row>
    <row r="1089" spans="2:13" ht="24.95" customHeight="1" x14ac:dyDescent="0.2">
      <c r="B1089" s="210" t="s">
        <v>175</v>
      </c>
      <c r="C1089" s="216">
        <v>9976</v>
      </c>
      <c r="D1089" s="216"/>
      <c r="E1089" s="216">
        <v>1703</v>
      </c>
      <c r="F1089" s="216"/>
      <c r="G1089" s="217">
        <v>11679</v>
      </c>
      <c r="H1089" s="217"/>
      <c r="I1089" s="218">
        <v>7.3337105700000002E-2</v>
      </c>
      <c r="J1089" s="219"/>
    </row>
    <row r="1090" spans="2:13" ht="24.95" customHeight="1" x14ac:dyDescent="0.2">
      <c r="B1090" s="210" t="s">
        <v>157</v>
      </c>
      <c r="C1090" s="216">
        <v>13005</v>
      </c>
      <c r="D1090" s="216"/>
      <c r="E1090" s="216">
        <v>1530</v>
      </c>
      <c r="F1090" s="216"/>
      <c r="G1090" s="217">
        <v>14535</v>
      </c>
      <c r="H1090" s="217"/>
      <c r="I1090" s="218">
        <v>7.4644086400000004E-2</v>
      </c>
      <c r="J1090" s="219"/>
    </row>
    <row r="1091" spans="2:13" ht="24.95" customHeight="1" x14ac:dyDescent="0.2">
      <c r="B1091" s="75" t="s">
        <v>43</v>
      </c>
      <c r="C1091" s="221">
        <f>(C1090-C1089)/C1089</f>
        <v>0.30362870890136329</v>
      </c>
      <c r="D1091" s="221"/>
      <c r="E1091" s="221">
        <f>(E1090-E1089)/E1089</f>
        <v>-0.10158543746330007</v>
      </c>
      <c r="F1091" s="221"/>
      <c r="G1091" s="221">
        <f>(G1090-G1089)/G1089</f>
        <v>0.24454148471615719</v>
      </c>
      <c r="H1091" s="221"/>
      <c r="I1091" s="221">
        <f>(I1090-I1089)/I1089</f>
        <v>1.7821547326212543E-2</v>
      </c>
      <c r="J1091" s="221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30" t="s">
        <v>172</v>
      </c>
      <c r="C1103" s="230"/>
      <c r="D1103" s="230"/>
      <c r="E1103" s="230"/>
      <c r="F1103" s="230"/>
      <c r="G1103" s="230"/>
      <c r="H1103" s="230"/>
      <c r="I1103" s="230"/>
      <c r="J1103" s="230"/>
      <c r="K1103" s="230"/>
      <c r="L1103" s="230"/>
      <c r="M1103" s="230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2" t="s">
        <v>13</v>
      </c>
      <c r="C1105" s="232"/>
      <c r="D1105" s="232"/>
      <c r="E1105" s="232"/>
      <c r="F1105" s="232"/>
      <c r="G1105" s="232"/>
      <c r="H1105" s="232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25" t="s">
        <v>62</v>
      </c>
      <c r="D1106" s="225"/>
      <c r="E1106" s="225" t="s">
        <v>109</v>
      </c>
      <c r="F1106" s="225"/>
      <c r="G1106" s="225" t="s">
        <v>0</v>
      </c>
      <c r="H1106" s="225"/>
      <c r="I1106" s="28"/>
      <c r="J1106" s="28"/>
      <c r="K1106" s="28"/>
      <c r="L1106" s="28"/>
    </row>
    <row r="1107" spans="2:15" ht="24.95" customHeight="1" x14ac:dyDescent="0.2">
      <c r="B1107" s="210" t="s">
        <v>176</v>
      </c>
      <c r="C1107" s="216">
        <v>8284</v>
      </c>
      <c r="D1107" s="216"/>
      <c r="E1107" s="216">
        <v>2728</v>
      </c>
      <c r="F1107" s="216"/>
      <c r="G1107" s="217">
        <v>11012</v>
      </c>
      <c r="H1107" s="219"/>
      <c r="I1107" s="28"/>
      <c r="J1107" s="28"/>
      <c r="K1107" s="28"/>
      <c r="L1107" s="28"/>
    </row>
    <row r="1108" spans="2:15" ht="24.95" customHeight="1" x14ac:dyDescent="0.2">
      <c r="B1108" s="210" t="s">
        <v>154</v>
      </c>
      <c r="C1108" s="220">
        <v>11403</v>
      </c>
      <c r="D1108" s="220"/>
      <c r="E1108" s="220">
        <v>2622</v>
      </c>
      <c r="F1108" s="220"/>
      <c r="G1108" s="217">
        <v>14025</v>
      </c>
      <c r="H1108" s="219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2">
        <f>(C1108-C1107)/C1107</f>
        <v>0.3765089328826654</v>
      </c>
      <c r="D1109" s="222"/>
      <c r="E1109" s="222">
        <f>(E1108-E1107)/E1107</f>
        <v>-3.8856304985337244E-2</v>
      </c>
      <c r="F1109" s="222"/>
      <c r="G1109" s="222">
        <f>(G1108-G1107)/G1107</f>
        <v>0.27361060661096986</v>
      </c>
      <c r="H1109" s="222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3"/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3" t="s">
        <v>15</v>
      </c>
      <c r="C1131" s="223"/>
      <c r="D1131" s="223"/>
      <c r="E1131" s="223"/>
      <c r="F1131" s="223"/>
      <c r="G1131" s="223"/>
      <c r="H1131" s="223"/>
      <c r="I1131" s="223"/>
      <c r="J1131" s="223"/>
    </row>
    <row r="1132" spans="2:15" ht="24.95" customHeight="1" x14ac:dyDescent="0.2">
      <c r="B1132" s="97" t="s">
        <v>35</v>
      </c>
      <c r="C1132" s="224" t="s">
        <v>111</v>
      </c>
      <c r="D1132" s="224"/>
      <c r="E1132" s="224" t="s">
        <v>110</v>
      </c>
      <c r="F1132" s="224"/>
      <c r="G1132" s="224" t="s">
        <v>42</v>
      </c>
      <c r="H1132" s="224"/>
      <c r="I1132" s="224" t="s">
        <v>18</v>
      </c>
      <c r="J1132" s="224"/>
      <c r="L1132" s="29"/>
    </row>
    <row r="1133" spans="2:15" ht="24.95" customHeight="1" x14ac:dyDescent="0.2">
      <c r="B1133" s="210" t="s">
        <v>176</v>
      </c>
      <c r="C1133" s="216">
        <v>15496</v>
      </c>
      <c r="D1133" s="216"/>
      <c r="E1133" s="216">
        <v>3245</v>
      </c>
      <c r="F1133" s="216"/>
      <c r="G1133" s="217">
        <v>18741</v>
      </c>
      <c r="H1133" s="217"/>
      <c r="I1133" s="218">
        <v>5.5064963921331998E-2</v>
      </c>
      <c r="J1133" s="219"/>
    </row>
    <row r="1134" spans="2:15" ht="24.95" customHeight="1" x14ac:dyDescent="0.2">
      <c r="B1134" s="210" t="s">
        <v>154</v>
      </c>
      <c r="C1134" s="220">
        <v>22303</v>
      </c>
      <c r="D1134" s="220"/>
      <c r="E1134" s="220">
        <v>3085</v>
      </c>
      <c r="F1134" s="220"/>
      <c r="G1134" s="217">
        <v>25388</v>
      </c>
      <c r="H1134" s="217"/>
      <c r="I1134" s="229">
        <v>6.1052926452294001E-2</v>
      </c>
      <c r="J1134" s="229"/>
    </row>
    <row r="1135" spans="2:15" ht="24.95" customHeight="1" x14ac:dyDescent="0.2">
      <c r="B1135" s="75" t="s">
        <v>43</v>
      </c>
      <c r="C1135" s="221">
        <f>(C1134-C1133)/C1133</f>
        <v>0.43927465152297368</v>
      </c>
      <c r="D1135" s="221"/>
      <c r="E1135" s="221">
        <f>(E1134-E1133)/E1133</f>
        <v>-4.930662557781202E-2</v>
      </c>
      <c r="F1135" s="221"/>
      <c r="G1135" s="221">
        <f>(G1134-G1133)/G1133</f>
        <v>0.35467691158422709</v>
      </c>
      <c r="H1135" s="221"/>
      <c r="I1135" s="221">
        <f>(I1134-I1133)/I1133</f>
        <v>0.10874360218444246</v>
      </c>
      <c r="J1135" s="221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34" t="s">
        <v>121</v>
      </c>
      <c r="C1165" s="234"/>
      <c r="D1165" s="234"/>
      <c r="E1165" s="234"/>
      <c r="F1165" s="234"/>
      <c r="G1165" s="234"/>
      <c r="H1165" s="234"/>
      <c r="I1165" s="234"/>
      <c r="J1165" s="234"/>
      <c r="K1165" s="234"/>
      <c r="L1165" s="234"/>
      <c r="M1165" s="234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34" t="s">
        <v>95</v>
      </c>
      <c r="C1167" s="234"/>
      <c r="D1167" s="234"/>
      <c r="E1167" s="234"/>
      <c r="F1167" s="234"/>
      <c r="G1167" s="234"/>
      <c r="H1167" s="234"/>
      <c r="I1167" s="234"/>
      <c r="J1167" s="234"/>
      <c r="K1167" s="234"/>
      <c r="L1167" s="234"/>
      <c r="M1167" s="234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48" t="s">
        <v>93</v>
      </c>
      <c r="C1169" s="248"/>
      <c r="D1169" s="248"/>
      <c r="E1169" s="248"/>
      <c r="F1169" s="248"/>
      <c r="G1169" s="248"/>
      <c r="H1169" s="248"/>
      <c r="I1169" s="248"/>
      <c r="J1169" s="248"/>
    </row>
    <row r="1170" spans="2:14" ht="24.95" customHeight="1" x14ac:dyDescent="0.2">
      <c r="B1170" s="227" t="s">
        <v>36</v>
      </c>
      <c r="C1170" s="247" t="s">
        <v>47</v>
      </c>
      <c r="D1170" s="247"/>
      <c r="E1170" s="247"/>
      <c r="F1170" s="247" t="s">
        <v>48</v>
      </c>
      <c r="G1170" s="247"/>
      <c r="H1170" s="247"/>
      <c r="I1170" s="93" t="s">
        <v>52</v>
      </c>
      <c r="J1170" s="95" t="s">
        <v>53</v>
      </c>
      <c r="M1170" s="2"/>
    </row>
    <row r="1171" spans="2:14" ht="24.95" customHeight="1" x14ac:dyDescent="0.2">
      <c r="B1171" s="228"/>
      <c r="C1171" s="91" t="s">
        <v>66</v>
      </c>
      <c r="D1171" s="91" t="s">
        <v>67</v>
      </c>
      <c r="E1171" s="129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4" t="s">
        <v>113</v>
      </c>
      <c r="C1172" s="184">
        <v>3056</v>
      </c>
      <c r="D1172" s="184">
        <v>377</v>
      </c>
      <c r="E1172" s="185">
        <v>3433</v>
      </c>
      <c r="F1172" s="184">
        <v>5534</v>
      </c>
      <c r="G1172" s="184">
        <v>766</v>
      </c>
      <c r="H1172" s="186">
        <v>6300</v>
      </c>
      <c r="I1172" s="187">
        <v>5.1332514599999997E-2</v>
      </c>
      <c r="J1172" s="188">
        <v>1.8351296242354</v>
      </c>
      <c r="K1172" s="35"/>
      <c r="M1172" s="2"/>
    </row>
    <row r="1173" spans="2:14" ht="24.95" customHeight="1" x14ac:dyDescent="0.2">
      <c r="B1173" s="174" t="s">
        <v>5</v>
      </c>
      <c r="C1173" s="184">
        <v>2857</v>
      </c>
      <c r="D1173" s="184">
        <v>467</v>
      </c>
      <c r="E1173" s="185">
        <v>3324</v>
      </c>
      <c r="F1173" s="184">
        <v>5157</v>
      </c>
      <c r="G1173" s="184">
        <v>628</v>
      </c>
      <c r="H1173" s="186">
        <v>5785</v>
      </c>
      <c r="I1173" s="187">
        <v>0.1041326753</v>
      </c>
      <c r="J1173" s="188">
        <v>1.7403730445247001</v>
      </c>
      <c r="K1173" s="35"/>
      <c r="M1173" s="2"/>
    </row>
    <row r="1174" spans="2:14" ht="24.95" customHeight="1" x14ac:dyDescent="0.2">
      <c r="B1174" s="174" t="s">
        <v>22</v>
      </c>
      <c r="C1174" s="184">
        <v>4604</v>
      </c>
      <c r="D1174" s="184">
        <v>519</v>
      </c>
      <c r="E1174" s="185">
        <v>5123</v>
      </c>
      <c r="F1174" s="184">
        <v>10119</v>
      </c>
      <c r="G1174" s="184">
        <v>1123</v>
      </c>
      <c r="H1174" s="186">
        <v>11242</v>
      </c>
      <c r="I1174" s="187">
        <v>0.14171839280000001</v>
      </c>
      <c r="J1174" s="188">
        <v>2.1944173335935999</v>
      </c>
      <c r="K1174" s="35"/>
      <c r="M1174" s="2"/>
    </row>
    <row r="1175" spans="2:14" ht="24.95" customHeight="1" x14ac:dyDescent="0.2">
      <c r="B1175" s="174" t="s">
        <v>7</v>
      </c>
      <c r="C1175" s="184">
        <v>359</v>
      </c>
      <c r="D1175" s="184">
        <v>0</v>
      </c>
      <c r="E1175" s="185">
        <v>359</v>
      </c>
      <c r="F1175" s="184">
        <v>359</v>
      </c>
      <c r="G1175" s="184">
        <v>0</v>
      </c>
      <c r="H1175" s="186">
        <v>359</v>
      </c>
      <c r="I1175" s="187">
        <v>2.47403299E-2</v>
      </c>
      <c r="J1175" s="188">
        <v>1</v>
      </c>
      <c r="K1175" s="35"/>
      <c r="M1175" s="2"/>
    </row>
    <row r="1176" spans="2:14" ht="24.95" customHeight="1" x14ac:dyDescent="0.2">
      <c r="B1176" s="174" t="s">
        <v>8</v>
      </c>
      <c r="C1176" s="184">
        <v>3075</v>
      </c>
      <c r="D1176" s="184">
        <v>1214</v>
      </c>
      <c r="E1176" s="185">
        <v>4289</v>
      </c>
      <c r="F1176" s="184">
        <v>7020</v>
      </c>
      <c r="G1176" s="184">
        <v>3439</v>
      </c>
      <c r="H1176" s="186">
        <v>10459</v>
      </c>
      <c r="I1176" s="187">
        <v>0.19421440130000001</v>
      </c>
      <c r="J1176" s="188">
        <v>2.4385637677780001</v>
      </c>
      <c r="K1176" s="35"/>
      <c r="M1176" s="2"/>
    </row>
    <row r="1177" spans="2:14" ht="24.95" customHeight="1" x14ac:dyDescent="0.2">
      <c r="B1177" s="174" t="s">
        <v>9</v>
      </c>
      <c r="C1177" s="184">
        <v>3026</v>
      </c>
      <c r="D1177" s="184">
        <v>78</v>
      </c>
      <c r="E1177" s="185">
        <v>3104</v>
      </c>
      <c r="F1177" s="184">
        <v>7131</v>
      </c>
      <c r="G1177" s="184">
        <v>156</v>
      </c>
      <c r="H1177" s="186">
        <v>7287</v>
      </c>
      <c r="I1177" s="187">
        <v>8.2343492899999995E-2</v>
      </c>
      <c r="J1177" s="188">
        <v>2.3476159793814002</v>
      </c>
      <c r="K1177" s="35"/>
      <c r="M1177" s="2"/>
    </row>
    <row r="1178" spans="2:14" ht="24.95" customHeight="1" x14ac:dyDescent="0.2">
      <c r="B1178" s="174" t="s">
        <v>10</v>
      </c>
      <c r="C1178" s="184">
        <v>411</v>
      </c>
      <c r="D1178" s="184">
        <v>79</v>
      </c>
      <c r="E1178" s="185">
        <v>490</v>
      </c>
      <c r="F1178" s="184">
        <v>1060</v>
      </c>
      <c r="G1178" s="184">
        <v>239</v>
      </c>
      <c r="H1178" s="186">
        <v>1299</v>
      </c>
      <c r="I1178" s="187">
        <v>7.0709113300000001E-2</v>
      </c>
      <c r="J1178" s="188">
        <v>2.6510204081633</v>
      </c>
      <c r="K1178" s="35"/>
      <c r="M1178" s="2"/>
    </row>
    <row r="1179" spans="2:14" ht="24.95" customHeight="1" x14ac:dyDescent="0.2">
      <c r="B1179" s="174" t="s">
        <v>11</v>
      </c>
      <c r="C1179" s="184">
        <v>3512</v>
      </c>
      <c r="D1179" s="184">
        <v>702</v>
      </c>
      <c r="E1179" s="185">
        <v>4214</v>
      </c>
      <c r="F1179" s="184">
        <v>7514</v>
      </c>
      <c r="G1179" s="184">
        <v>1915</v>
      </c>
      <c r="H1179" s="186">
        <v>9429</v>
      </c>
      <c r="I1179" s="187">
        <v>0.29434350999999997</v>
      </c>
      <c r="J1179" s="188">
        <v>2.2375415282392002</v>
      </c>
      <c r="K1179" s="35"/>
      <c r="M1179" s="36"/>
    </row>
    <row r="1180" spans="2:14" ht="24.95" customHeight="1" x14ac:dyDescent="0.2">
      <c r="B1180" s="174" t="s">
        <v>12</v>
      </c>
      <c r="C1180" s="184">
        <v>780</v>
      </c>
      <c r="D1180" s="184">
        <v>61</v>
      </c>
      <c r="E1180" s="185">
        <v>841</v>
      </c>
      <c r="F1180" s="184">
        <v>1363</v>
      </c>
      <c r="G1180" s="184">
        <v>61</v>
      </c>
      <c r="H1180" s="186">
        <v>1424</v>
      </c>
      <c r="I1180" s="187">
        <v>3.5374702600000002E-2</v>
      </c>
      <c r="J1180" s="188">
        <v>1.6932223543400999</v>
      </c>
      <c r="K1180" s="35"/>
      <c r="M1180" s="36"/>
    </row>
    <row r="1181" spans="2:14" ht="24.95" customHeight="1" x14ac:dyDescent="0.2">
      <c r="B1181" s="175" t="s">
        <v>14</v>
      </c>
      <c r="C1181" s="189">
        <v>21680</v>
      </c>
      <c r="D1181" s="189">
        <v>3497</v>
      </c>
      <c r="E1181" s="190">
        <v>25177</v>
      </c>
      <c r="F1181" s="189">
        <v>45257</v>
      </c>
      <c r="G1181" s="189">
        <v>8327</v>
      </c>
      <c r="H1181" s="191">
        <v>53584</v>
      </c>
      <c r="I1181" s="192">
        <v>0.10607999849999999</v>
      </c>
      <c r="J1181" s="193">
        <v>2.1282916948007999</v>
      </c>
      <c r="M1181" s="36"/>
    </row>
    <row r="1182" spans="2:14" ht="24.95" customHeight="1" x14ac:dyDescent="0.2">
      <c r="B1182" s="156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6" t="s">
        <v>162</v>
      </c>
      <c r="C1195" s="236"/>
      <c r="D1195" s="236"/>
      <c r="E1195" s="236"/>
      <c r="F1195" s="236"/>
      <c r="G1195" s="236"/>
      <c r="H1195" s="236"/>
      <c r="I1195" s="236"/>
      <c r="J1195" s="236"/>
      <c r="K1195" s="236"/>
      <c r="L1195" s="236"/>
      <c r="M1195" s="236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2" t="s">
        <v>13</v>
      </c>
      <c r="C1197" s="232"/>
      <c r="D1197" s="232"/>
      <c r="E1197" s="232"/>
      <c r="F1197" s="232"/>
      <c r="G1197" s="232"/>
      <c r="H1197" s="232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25" t="s">
        <v>62</v>
      </c>
      <c r="D1198" s="225"/>
      <c r="E1198" s="225" t="s">
        <v>63</v>
      </c>
      <c r="F1198" s="225"/>
      <c r="G1198" s="225" t="s">
        <v>0</v>
      </c>
      <c r="H1198" s="225"/>
      <c r="I1198" s="28"/>
      <c r="J1198" s="28"/>
      <c r="K1198" s="28"/>
      <c r="L1198" s="28"/>
    </row>
    <row r="1199" spans="2:13" ht="24.95" customHeight="1" x14ac:dyDescent="0.2">
      <c r="B1199" s="210" t="s">
        <v>175</v>
      </c>
      <c r="C1199" s="231">
        <v>17680</v>
      </c>
      <c r="D1199" s="231"/>
      <c r="E1199" s="231">
        <v>2557</v>
      </c>
      <c r="F1199" s="231"/>
      <c r="G1199" s="217">
        <v>20237</v>
      </c>
      <c r="H1199" s="219"/>
      <c r="I1199" s="28"/>
      <c r="J1199" s="28"/>
      <c r="K1199" s="28"/>
      <c r="L1199" s="28"/>
    </row>
    <row r="1200" spans="2:13" ht="24.95" customHeight="1" x14ac:dyDescent="0.2">
      <c r="B1200" s="210" t="s">
        <v>157</v>
      </c>
      <c r="C1200" s="220">
        <v>21680</v>
      </c>
      <c r="D1200" s="220"/>
      <c r="E1200" s="220">
        <v>3497</v>
      </c>
      <c r="F1200" s="220"/>
      <c r="G1200" s="217">
        <v>25177</v>
      </c>
      <c r="H1200" s="219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2">
        <f>(C1200-C1199)/C1199</f>
        <v>0.22624434389140272</v>
      </c>
      <c r="D1201" s="222"/>
      <c r="E1201" s="222">
        <f>(E1200-E1199)/E1199</f>
        <v>0.36761830269847479</v>
      </c>
      <c r="F1201" s="222"/>
      <c r="G1201" s="222">
        <f>(G1200-G1199)/G1199</f>
        <v>0.24410732816128872</v>
      </c>
      <c r="H1201" s="222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23" t="s">
        <v>15</v>
      </c>
      <c r="C1212" s="223"/>
      <c r="D1212" s="223"/>
      <c r="E1212" s="223"/>
      <c r="F1212" s="223"/>
      <c r="G1212" s="223"/>
      <c r="H1212" s="223"/>
      <c r="I1212" s="223"/>
      <c r="J1212" s="223"/>
    </row>
    <row r="1213" spans="2:12" ht="24.95" customHeight="1" x14ac:dyDescent="0.2">
      <c r="B1213" s="97" t="s">
        <v>35</v>
      </c>
      <c r="C1213" s="224" t="s">
        <v>64</v>
      </c>
      <c r="D1213" s="224"/>
      <c r="E1213" s="224" t="s">
        <v>65</v>
      </c>
      <c r="F1213" s="224"/>
      <c r="G1213" s="224" t="s">
        <v>1</v>
      </c>
      <c r="H1213" s="224"/>
      <c r="I1213" s="224" t="s">
        <v>18</v>
      </c>
      <c r="J1213" s="224"/>
      <c r="L1213" s="29"/>
    </row>
    <row r="1214" spans="2:12" ht="24.95" customHeight="1" x14ac:dyDescent="0.2">
      <c r="B1214" s="210" t="s">
        <v>175</v>
      </c>
      <c r="C1214" s="216">
        <v>38646</v>
      </c>
      <c r="D1214" s="216"/>
      <c r="E1214" s="216">
        <v>6668</v>
      </c>
      <c r="F1214" s="216"/>
      <c r="G1214" s="217">
        <v>45314</v>
      </c>
      <c r="H1214" s="217"/>
      <c r="I1214" s="218">
        <v>0.11154385830000001</v>
      </c>
      <c r="J1214" s="219"/>
    </row>
    <row r="1215" spans="2:12" ht="24.95" customHeight="1" x14ac:dyDescent="0.2">
      <c r="B1215" s="210" t="s">
        <v>157</v>
      </c>
      <c r="C1215" s="216">
        <v>45257</v>
      </c>
      <c r="D1215" s="216"/>
      <c r="E1215" s="216">
        <v>8327</v>
      </c>
      <c r="F1215" s="216"/>
      <c r="G1215" s="217">
        <v>53584</v>
      </c>
      <c r="H1215" s="217"/>
      <c r="I1215" s="218">
        <v>0.10607999849999999</v>
      </c>
      <c r="J1215" s="219"/>
    </row>
    <row r="1216" spans="2:12" ht="24.95" customHeight="1" x14ac:dyDescent="0.2">
      <c r="B1216" s="75" t="s">
        <v>43</v>
      </c>
      <c r="C1216" s="221">
        <f>(C1215-C1214)/C1214</f>
        <v>0.17106556952854113</v>
      </c>
      <c r="D1216" s="221"/>
      <c r="E1216" s="221">
        <f>(E1215-E1214)/E1214</f>
        <v>0.24880023995200959</v>
      </c>
      <c r="F1216" s="221"/>
      <c r="G1216" s="221">
        <f>(G1215-G1214)/G1214</f>
        <v>0.1825043033058216</v>
      </c>
      <c r="H1216" s="221"/>
      <c r="I1216" s="221">
        <f>(I1215-I1214)/I1214</f>
        <v>-4.8983959164338967E-2</v>
      </c>
      <c r="J1216" s="221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30" t="s">
        <v>173</v>
      </c>
      <c r="C1227" s="230"/>
      <c r="D1227" s="230"/>
      <c r="E1227" s="230"/>
      <c r="F1227" s="230"/>
      <c r="G1227" s="230"/>
      <c r="H1227" s="230"/>
      <c r="I1227" s="230"/>
      <c r="J1227" s="230"/>
      <c r="K1227" s="230"/>
      <c r="L1227" s="230"/>
      <c r="M1227" s="230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44" t="s">
        <v>13</v>
      </c>
      <c r="C1229" s="244"/>
      <c r="D1229" s="244"/>
      <c r="E1229" s="244"/>
      <c r="F1229" s="244"/>
      <c r="G1229" s="244"/>
      <c r="H1229" s="244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26" t="s">
        <v>51</v>
      </c>
      <c r="D1230" s="226"/>
      <c r="E1230" s="226" t="s">
        <v>50</v>
      </c>
      <c r="F1230" s="226"/>
      <c r="G1230" s="226" t="s">
        <v>0</v>
      </c>
      <c r="H1230" s="226"/>
    </row>
    <row r="1231" spans="2:14" ht="24.95" customHeight="1" x14ac:dyDescent="0.2">
      <c r="B1231" s="210" t="s">
        <v>176</v>
      </c>
      <c r="C1231" s="216">
        <v>33748</v>
      </c>
      <c r="D1231" s="216"/>
      <c r="E1231" s="216">
        <v>4685</v>
      </c>
      <c r="F1231" s="216"/>
      <c r="G1231" s="217">
        <v>38433</v>
      </c>
      <c r="H1231" s="219"/>
    </row>
    <row r="1232" spans="2:14" ht="24.95" customHeight="1" x14ac:dyDescent="0.2">
      <c r="B1232" s="210" t="s">
        <v>154</v>
      </c>
      <c r="C1232" s="220">
        <v>41315</v>
      </c>
      <c r="D1232" s="220"/>
      <c r="E1232" s="220">
        <v>5619</v>
      </c>
      <c r="F1232" s="220"/>
      <c r="G1232" s="217">
        <v>46934</v>
      </c>
      <c r="H1232" s="219"/>
    </row>
    <row r="1233" spans="2:8" ht="24.95" customHeight="1" x14ac:dyDescent="0.2">
      <c r="B1233" s="78" t="s">
        <v>43</v>
      </c>
      <c r="C1233" s="222">
        <f>(C1232-C1231)/C1231</f>
        <v>0.22422069455967761</v>
      </c>
      <c r="D1233" s="222"/>
      <c r="E1233" s="222">
        <f>(E1232-E1231)/E1231</f>
        <v>0.19935965848452508</v>
      </c>
      <c r="F1233" s="222"/>
      <c r="G1233" s="222">
        <f>(G1232-G1231)/G1231</f>
        <v>0.22119012307131891</v>
      </c>
      <c r="H1233" s="222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3" t="s">
        <v>15</v>
      </c>
      <c r="C1255" s="223"/>
      <c r="D1255" s="223"/>
      <c r="E1255" s="223"/>
      <c r="F1255" s="223"/>
      <c r="G1255" s="223"/>
      <c r="H1255" s="223"/>
      <c r="I1255" s="223"/>
      <c r="J1255" s="223"/>
      <c r="K1255" s="80"/>
    </row>
    <row r="1256" spans="2:12" ht="24.95" customHeight="1" x14ac:dyDescent="0.2">
      <c r="B1256" s="97" t="s">
        <v>35</v>
      </c>
      <c r="C1256" s="224" t="s">
        <v>40</v>
      </c>
      <c r="D1256" s="224"/>
      <c r="E1256" s="224" t="s">
        <v>41</v>
      </c>
      <c r="F1256" s="224"/>
      <c r="G1256" s="224" t="s">
        <v>42</v>
      </c>
      <c r="H1256" s="224"/>
      <c r="I1256" s="224" t="s">
        <v>89</v>
      </c>
      <c r="J1256" s="224"/>
      <c r="L1256" s="29"/>
    </row>
    <row r="1257" spans="2:12" ht="24.95" customHeight="1" x14ac:dyDescent="0.2">
      <c r="B1257" s="210" t="s">
        <v>176</v>
      </c>
      <c r="C1257" s="216">
        <v>70789</v>
      </c>
      <c r="D1257" s="216"/>
      <c r="E1257" s="216">
        <v>12084</v>
      </c>
      <c r="F1257" s="216"/>
      <c r="G1257" s="217">
        <v>82873</v>
      </c>
      <c r="H1257" s="217"/>
      <c r="I1257" s="218">
        <v>9.7355255634987994E-2</v>
      </c>
      <c r="J1257" s="219"/>
    </row>
    <row r="1258" spans="2:12" ht="24.95" customHeight="1" x14ac:dyDescent="0.2">
      <c r="B1258" s="210" t="s">
        <v>154</v>
      </c>
      <c r="C1258" s="220">
        <v>84629</v>
      </c>
      <c r="D1258" s="220"/>
      <c r="E1258" s="220">
        <v>13211</v>
      </c>
      <c r="F1258" s="220"/>
      <c r="G1258" s="217">
        <v>97840</v>
      </c>
      <c r="H1258" s="217"/>
      <c r="I1258" s="229">
        <v>9.1943088770241002E-2</v>
      </c>
      <c r="J1258" s="229"/>
    </row>
    <row r="1259" spans="2:12" ht="24.95" customHeight="1" x14ac:dyDescent="0.2">
      <c r="B1259" s="75" t="s">
        <v>43</v>
      </c>
      <c r="C1259" s="221">
        <f>(C1258-C1257)/C1257</f>
        <v>0.19551060192967834</v>
      </c>
      <c r="D1259" s="221"/>
      <c r="E1259" s="221">
        <f>(E1258-E1257)/E1257</f>
        <v>9.3263819927176431E-2</v>
      </c>
      <c r="F1259" s="221"/>
      <c r="G1259" s="221">
        <f>(G1258-G1257)/G1257</f>
        <v>0.18060164347857566</v>
      </c>
      <c r="H1259" s="221"/>
      <c r="I1259" s="221">
        <f>(I1258-I1257)/I1257</f>
        <v>-5.5591933167313694E-2</v>
      </c>
      <c r="J1259" s="221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34" t="s">
        <v>122</v>
      </c>
      <c r="C1289" s="234"/>
      <c r="D1289" s="234"/>
      <c r="E1289" s="234"/>
      <c r="F1289" s="234"/>
      <c r="G1289" s="234"/>
      <c r="H1289" s="234"/>
      <c r="I1289" s="234"/>
      <c r="J1289" s="234"/>
      <c r="K1289" s="234"/>
      <c r="L1289" s="234"/>
      <c r="M1289" s="234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34" t="s">
        <v>123</v>
      </c>
      <c r="C1291" s="234"/>
      <c r="D1291" s="234"/>
      <c r="E1291" s="234"/>
      <c r="F1291" s="234"/>
      <c r="G1291" s="234"/>
      <c r="H1291" s="234"/>
      <c r="I1291" s="234"/>
      <c r="J1291" s="234"/>
      <c r="K1291" s="234"/>
      <c r="L1291" s="234"/>
      <c r="M1291" s="234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48" t="s">
        <v>96</v>
      </c>
      <c r="C1293" s="248"/>
      <c r="D1293" s="248"/>
      <c r="E1293" s="248"/>
      <c r="F1293" s="248"/>
      <c r="G1293" s="248"/>
      <c r="H1293" s="248"/>
      <c r="I1293" s="248"/>
      <c r="J1293" s="248"/>
    </row>
    <row r="1294" spans="2:15" ht="24.95" customHeight="1" x14ac:dyDescent="0.2">
      <c r="B1294" s="227" t="s">
        <v>36</v>
      </c>
      <c r="C1294" s="247" t="s">
        <v>47</v>
      </c>
      <c r="D1294" s="247"/>
      <c r="E1294" s="247"/>
      <c r="F1294" s="247" t="s">
        <v>48</v>
      </c>
      <c r="G1294" s="247"/>
      <c r="H1294" s="247"/>
      <c r="I1294" s="93" t="s">
        <v>52</v>
      </c>
      <c r="J1294" s="95" t="s">
        <v>53</v>
      </c>
      <c r="M1294" s="2"/>
    </row>
    <row r="1295" spans="2:15" ht="24.95" customHeight="1" x14ac:dyDescent="0.2">
      <c r="B1295" s="228"/>
      <c r="C1295" s="91" t="s">
        <v>66</v>
      </c>
      <c r="D1295" s="91" t="s">
        <v>67</v>
      </c>
      <c r="E1295" s="129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4" t="s">
        <v>113</v>
      </c>
      <c r="C1296" s="184">
        <v>2033</v>
      </c>
      <c r="D1296" s="184">
        <v>38</v>
      </c>
      <c r="E1296" s="185">
        <v>2071</v>
      </c>
      <c r="F1296" s="184">
        <v>3986</v>
      </c>
      <c r="G1296" s="184">
        <v>85</v>
      </c>
      <c r="H1296" s="186">
        <v>4071</v>
      </c>
      <c r="I1296" s="187">
        <v>0.13401821750000001</v>
      </c>
      <c r="J1296" s="188">
        <v>1.9657170449057999</v>
      </c>
      <c r="K1296" s="35"/>
      <c r="M1296" s="2"/>
    </row>
    <row r="1297" spans="2:14" ht="24.95" customHeight="1" x14ac:dyDescent="0.2">
      <c r="B1297" s="174" t="s">
        <v>5</v>
      </c>
      <c r="C1297" s="184">
        <v>2206</v>
      </c>
      <c r="D1297" s="184">
        <v>282</v>
      </c>
      <c r="E1297" s="185">
        <v>2488</v>
      </c>
      <c r="F1297" s="184">
        <v>3582</v>
      </c>
      <c r="G1297" s="184">
        <v>813</v>
      </c>
      <c r="H1297" s="186">
        <v>4395</v>
      </c>
      <c r="I1297" s="187">
        <v>0.12961543</v>
      </c>
      <c r="J1297" s="188">
        <v>1.7664790996785</v>
      </c>
      <c r="K1297" s="35"/>
      <c r="M1297" s="2"/>
    </row>
    <row r="1298" spans="2:14" ht="24.95" customHeight="1" x14ac:dyDescent="0.2">
      <c r="B1298" s="174" t="s">
        <v>22</v>
      </c>
      <c r="C1298" s="184">
        <v>2450</v>
      </c>
      <c r="D1298" s="184">
        <v>201</v>
      </c>
      <c r="E1298" s="185">
        <v>2651</v>
      </c>
      <c r="F1298" s="184">
        <v>5531</v>
      </c>
      <c r="G1298" s="184">
        <v>497</v>
      </c>
      <c r="H1298" s="186">
        <v>6028</v>
      </c>
      <c r="I1298" s="187">
        <v>0.1969235245</v>
      </c>
      <c r="J1298" s="188">
        <v>2.2738589211617999</v>
      </c>
      <c r="K1298" s="35"/>
      <c r="M1298" s="2"/>
    </row>
    <row r="1299" spans="2:14" ht="24.95" customHeight="1" x14ac:dyDescent="0.2">
      <c r="B1299" s="174" t="s">
        <v>7</v>
      </c>
      <c r="C1299" s="184">
        <v>583</v>
      </c>
      <c r="D1299" s="184">
        <v>124</v>
      </c>
      <c r="E1299" s="185">
        <v>707</v>
      </c>
      <c r="F1299" s="184">
        <v>1303</v>
      </c>
      <c r="G1299" s="184">
        <v>304</v>
      </c>
      <c r="H1299" s="186">
        <v>1607</v>
      </c>
      <c r="I1299" s="187">
        <v>0.21547331719999999</v>
      </c>
      <c r="J1299" s="188">
        <v>2.2729844413013001</v>
      </c>
      <c r="K1299" s="35"/>
      <c r="M1299" s="2"/>
    </row>
    <row r="1300" spans="2:14" ht="24.95" customHeight="1" x14ac:dyDescent="0.2">
      <c r="B1300" s="174" t="s">
        <v>8</v>
      </c>
      <c r="C1300" s="184">
        <v>4634</v>
      </c>
      <c r="D1300" s="184">
        <v>1703</v>
      </c>
      <c r="E1300" s="185">
        <v>6337</v>
      </c>
      <c r="F1300" s="184">
        <v>8777</v>
      </c>
      <c r="G1300" s="184">
        <v>3079</v>
      </c>
      <c r="H1300" s="186">
        <v>11856</v>
      </c>
      <c r="I1300" s="187">
        <v>0.23035903590000001</v>
      </c>
      <c r="J1300" s="188">
        <v>1.8709168376203</v>
      </c>
      <c r="K1300" s="35"/>
      <c r="M1300" s="2"/>
    </row>
    <row r="1301" spans="2:14" ht="24.95" customHeight="1" x14ac:dyDescent="0.2">
      <c r="B1301" s="174" t="s">
        <v>9</v>
      </c>
      <c r="C1301" s="184">
        <v>2582</v>
      </c>
      <c r="D1301" s="184">
        <v>45</v>
      </c>
      <c r="E1301" s="185">
        <v>2627</v>
      </c>
      <c r="F1301" s="184">
        <v>5980</v>
      </c>
      <c r="G1301" s="184">
        <v>89</v>
      </c>
      <c r="H1301" s="186">
        <v>6069</v>
      </c>
      <c r="I1301" s="187">
        <v>0.18291139240000001</v>
      </c>
      <c r="J1301" s="188">
        <v>2.3102398172820999</v>
      </c>
      <c r="K1301" s="35"/>
      <c r="M1301" s="2"/>
    </row>
    <row r="1302" spans="2:14" ht="24.95" customHeight="1" x14ac:dyDescent="0.2">
      <c r="B1302" s="174" t="s">
        <v>10</v>
      </c>
      <c r="C1302" s="184">
        <v>1803</v>
      </c>
      <c r="D1302" s="184">
        <v>414</v>
      </c>
      <c r="E1302" s="185">
        <v>2217</v>
      </c>
      <c r="F1302" s="184">
        <v>2798</v>
      </c>
      <c r="G1302" s="184">
        <v>870</v>
      </c>
      <c r="H1302" s="186">
        <v>3668</v>
      </c>
      <c r="I1302" s="187">
        <v>0.22358498060000001</v>
      </c>
      <c r="J1302" s="188">
        <v>1.6544880469101999</v>
      </c>
      <c r="K1302" s="35"/>
      <c r="M1302" s="2"/>
    </row>
    <row r="1303" spans="2:14" ht="24.95" customHeight="1" x14ac:dyDescent="0.2">
      <c r="B1303" s="174" t="s">
        <v>11</v>
      </c>
      <c r="C1303" s="184">
        <v>1372</v>
      </c>
      <c r="D1303" s="184">
        <v>60</v>
      </c>
      <c r="E1303" s="185">
        <v>1432</v>
      </c>
      <c r="F1303" s="184">
        <v>2486</v>
      </c>
      <c r="G1303" s="184">
        <v>120</v>
      </c>
      <c r="H1303" s="186">
        <v>2606</v>
      </c>
      <c r="I1303" s="187">
        <v>0.13301806490000001</v>
      </c>
      <c r="J1303" s="188">
        <v>1.8198324022346</v>
      </c>
      <c r="K1303" s="35"/>
      <c r="M1303" s="36"/>
    </row>
    <row r="1304" spans="2:14" ht="24.95" customHeight="1" x14ac:dyDescent="0.2">
      <c r="B1304" s="174" t="s">
        <v>12</v>
      </c>
      <c r="C1304" s="184">
        <v>277</v>
      </c>
      <c r="D1304" s="184">
        <v>24</v>
      </c>
      <c r="E1304" s="185">
        <v>301</v>
      </c>
      <c r="F1304" s="184">
        <v>570</v>
      </c>
      <c r="G1304" s="184">
        <v>39</v>
      </c>
      <c r="H1304" s="186">
        <v>609</v>
      </c>
      <c r="I1304" s="187">
        <v>5.19146526E-2</v>
      </c>
      <c r="J1304" s="188">
        <v>2.0232558139535</v>
      </c>
      <c r="K1304" s="35"/>
      <c r="M1304" s="36"/>
    </row>
    <row r="1305" spans="2:14" ht="24.95" customHeight="1" x14ac:dyDescent="0.2">
      <c r="B1305" s="175" t="s">
        <v>14</v>
      </c>
      <c r="C1305" s="189">
        <v>17940</v>
      </c>
      <c r="D1305" s="189">
        <v>2891</v>
      </c>
      <c r="E1305" s="190">
        <v>20831</v>
      </c>
      <c r="F1305" s="189">
        <v>35013</v>
      </c>
      <c r="G1305" s="189">
        <v>5896</v>
      </c>
      <c r="H1305" s="191">
        <v>40909</v>
      </c>
      <c r="I1305" s="192">
        <v>0.17428232830000001</v>
      </c>
      <c r="J1305" s="193">
        <v>1.9638519514185999</v>
      </c>
      <c r="M1305" s="36"/>
    </row>
    <row r="1306" spans="2:14" ht="24.95" customHeight="1" x14ac:dyDescent="0.2">
      <c r="B1306" s="156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6" t="s">
        <v>163</v>
      </c>
      <c r="C1319" s="236"/>
      <c r="D1319" s="236"/>
      <c r="E1319" s="236"/>
      <c r="F1319" s="236"/>
      <c r="G1319" s="236"/>
      <c r="H1319" s="236"/>
      <c r="I1319" s="236"/>
      <c r="J1319" s="236"/>
      <c r="K1319" s="236"/>
      <c r="L1319" s="236"/>
      <c r="M1319" s="236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2" t="s">
        <v>13</v>
      </c>
      <c r="C1321" s="232"/>
      <c r="D1321" s="232"/>
      <c r="E1321" s="232"/>
      <c r="F1321" s="232"/>
      <c r="G1321" s="232"/>
      <c r="H1321" s="232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25" t="s">
        <v>62</v>
      </c>
      <c r="D1322" s="225"/>
      <c r="E1322" s="225" t="s">
        <v>63</v>
      </c>
      <c r="F1322" s="225"/>
      <c r="G1322" s="225" t="s">
        <v>0</v>
      </c>
      <c r="H1322" s="225"/>
      <c r="I1322" s="28"/>
      <c r="J1322" s="28"/>
      <c r="K1322" s="28"/>
      <c r="L1322" s="28"/>
    </row>
    <row r="1323" spans="2:13" ht="24.95" customHeight="1" x14ac:dyDescent="0.2">
      <c r="B1323" s="210" t="s">
        <v>175</v>
      </c>
      <c r="C1323" s="216">
        <v>20764</v>
      </c>
      <c r="D1323" s="216"/>
      <c r="E1323" s="216">
        <v>3871</v>
      </c>
      <c r="F1323" s="216"/>
      <c r="G1323" s="217">
        <v>24635</v>
      </c>
      <c r="H1323" s="219"/>
      <c r="I1323" s="28"/>
      <c r="J1323" s="28"/>
      <c r="K1323" s="28"/>
      <c r="L1323" s="28"/>
    </row>
    <row r="1324" spans="2:13" ht="24.95" customHeight="1" x14ac:dyDescent="0.2">
      <c r="B1324" s="210" t="s">
        <v>157</v>
      </c>
      <c r="C1324" s="216">
        <v>17940</v>
      </c>
      <c r="D1324" s="216"/>
      <c r="E1324" s="216">
        <v>2891</v>
      </c>
      <c r="F1324" s="216"/>
      <c r="G1324" s="217">
        <v>20831</v>
      </c>
      <c r="H1324" s="219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2">
        <f>(C1324-C1323)/C1323</f>
        <v>-0.13600462338663072</v>
      </c>
      <c r="D1325" s="222"/>
      <c r="E1325" s="222">
        <f>(E1324-E1323)/E1323</f>
        <v>-0.25316455696202533</v>
      </c>
      <c r="F1325" s="222"/>
      <c r="G1325" s="222">
        <f>(G1324-G1323)/G1323</f>
        <v>-0.15441445098437181</v>
      </c>
      <c r="H1325" s="222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3" t="s">
        <v>15</v>
      </c>
      <c r="C1336" s="223"/>
      <c r="D1336" s="223"/>
      <c r="E1336" s="223"/>
      <c r="F1336" s="223"/>
      <c r="G1336" s="223"/>
      <c r="H1336" s="223"/>
      <c r="I1336" s="223"/>
      <c r="J1336" s="223"/>
    </row>
    <row r="1337" spans="2:12" ht="24.95" customHeight="1" x14ac:dyDescent="0.2">
      <c r="B1337" s="97" t="s">
        <v>35</v>
      </c>
      <c r="C1337" s="224" t="s">
        <v>64</v>
      </c>
      <c r="D1337" s="224"/>
      <c r="E1337" s="224" t="s">
        <v>65</v>
      </c>
      <c r="F1337" s="224"/>
      <c r="G1337" s="224" t="s">
        <v>1</v>
      </c>
      <c r="H1337" s="224"/>
      <c r="I1337" s="224" t="s">
        <v>18</v>
      </c>
      <c r="J1337" s="224"/>
      <c r="L1337" s="29"/>
    </row>
    <row r="1338" spans="2:12" ht="24.95" customHeight="1" x14ac:dyDescent="0.2">
      <c r="B1338" s="210" t="s">
        <v>175</v>
      </c>
      <c r="C1338" s="216">
        <v>37821</v>
      </c>
      <c r="D1338" s="216"/>
      <c r="E1338" s="216">
        <v>6384</v>
      </c>
      <c r="F1338" s="216"/>
      <c r="G1338" s="217">
        <v>44205</v>
      </c>
      <c r="H1338" s="217"/>
      <c r="I1338" s="218">
        <v>0.2055597163</v>
      </c>
      <c r="J1338" s="219"/>
    </row>
    <row r="1339" spans="2:12" ht="24.95" customHeight="1" x14ac:dyDescent="0.2">
      <c r="B1339" s="210" t="s">
        <v>157</v>
      </c>
      <c r="C1339" s="216">
        <v>35013</v>
      </c>
      <c r="D1339" s="216"/>
      <c r="E1339" s="216">
        <v>5896</v>
      </c>
      <c r="F1339" s="216"/>
      <c r="G1339" s="217">
        <v>40909</v>
      </c>
      <c r="H1339" s="217"/>
      <c r="I1339" s="218">
        <v>0.17428232830000001</v>
      </c>
      <c r="J1339" s="219"/>
    </row>
    <row r="1340" spans="2:12" ht="24.95" customHeight="1" x14ac:dyDescent="0.2">
      <c r="B1340" s="75" t="s">
        <v>43</v>
      </c>
      <c r="C1340" s="221">
        <f>(C1339-C1338)/C1338</f>
        <v>-7.4244467359403502E-2</v>
      </c>
      <c r="D1340" s="221"/>
      <c r="E1340" s="221">
        <f>(E1339-E1338)/E1338</f>
        <v>-7.6441102756892226E-2</v>
      </c>
      <c r="F1340" s="221"/>
      <c r="G1340" s="221">
        <f>(G1339-G1338)/G1338</f>
        <v>-7.4561701165026584E-2</v>
      </c>
      <c r="H1340" s="221"/>
      <c r="I1340" s="221">
        <f>(I1339-I1338)/I1338</f>
        <v>-0.15215718606243275</v>
      </c>
      <c r="J1340" s="221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30" t="s">
        <v>174</v>
      </c>
      <c r="C1351" s="230"/>
      <c r="D1351" s="230"/>
      <c r="E1351" s="230"/>
      <c r="F1351" s="230"/>
      <c r="G1351" s="230"/>
      <c r="H1351" s="230"/>
      <c r="I1351" s="230"/>
      <c r="J1351" s="230"/>
      <c r="K1351" s="230"/>
      <c r="L1351" s="230"/>
      <c r="M1351" s="230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44" t="s">
        <v>13</v>
      </c>
      <c r="C1353" s="244"/>
      <c r="D1353" s="244"/>
      <c r="E1353" s="244"/>
      <c r="F1353" s="244"/>
      <c r="G1353" s="244"/>
      <c r="H1353" s="244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26" t="s">
        <v>51</v>
      </c>
      <c r="D1354" s="226"/>
      <c r="E1354" s="226" t="s">
        <v>50</v>
      </c>
      <c r="F1354" s="226"/>
      <c r="G1354" s="226" t="s">
        <v>0</v>
      </c>
      <c r="H1354" s="226"/>
    </row>
    <row r="1355" spans="2:14" ht="24.95" customHeight="1" x14ac:dyDescent="0.2">
      <c r="B1355" s="210" t="s">
        <v>176</v>
      </c>
      <c r="C1355" s="216">
        <v>31621</v>
      </c>
      <c r="D1355" s="216"/>
      <c r="E1355" s="216">
        <v>5746</v>
      </c>
      <c r="F1355" s="216"/>
      <c r="G1355" s="217">
        <v>37367</v>
      </c>
      <c r="H1355" s="217"/>
    </row>
    <row r="1356" spans="2:14" ht="24.95" customHeight="1" x14ac:dyDescent="0.2">
      <c r="B1356" s="210" t="s">
        <v>154</v>
      </c>
      <c r="C1356" s="220">
        <v>29446</v>
      </c>
      <c r="D1356" s="220"/>
      <c r="E1356" s="220">
        <v>4490</v>
      </c>
      <c r="F1356" s="220"/>
      <c r="G1356" s="217">
        <v>33936</v>
      </c>
      <c r="H1356" s="217"/>
    </row>
    <row r="1357" spans="2:14" ht="24.95" customHeight="1" x14ac:dyDescent="0.2">
      <c r="B1357" s="78" t="s">
        <v>43</v>
      </c>
      <c r="C1357" s="222">
        <f>(C1356-C1355)/C1355</f>
        <v>-6.8783403434426488E-2</v>
      </c>
      <c r="D1357" s="222"/>
      <c r="E1357" s="222">
        <f>(E1356-E1355)/E1355</f>
        <v>-0.21858684302123216</v>
      </c>
      <c r="F1357" s="222"/>
      <c r="G1357" s="222">
        <f>(G1356-G1355)/G1355</f>
        <v>-9.1818984665614042E-2</v>
      </c>
      <c r="H1357" s="222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3" t="s">
        <v>15</v>
      </c>
      <c r="C1379" s="223"/>
      <c r="D1379" s="223"/>
      <c r="E1379" s="223"/>
      <c r="F1379" s="223"/>
      <c r="G1379" s="223"/>
      <c r="H1379" s="223"/>
      <c r="I1379" s="223"/>
      <c r="J1379" s="223"/>
    </row>
    <row r="1380" spans="2:12" ht="24.95" customHeight="1" x14ac:dyDescent="0.2">
      <c r="B1380" s="97" t="s">
        <v>35</v>
      </c>
      <c r="C1380" s="224" t="s">
        <v>40</v>
      </c>
      <c r="D1380" s="224"/>
      <c r="E1380" s="224" t="s">
        <v>41</v>
      </c>
      <c r="F1380" s="224"/>
      <c r="G1380" s="224" t="s">
        <v>42</v>
      </c>
      <c r="H1380" s="224"/>
      <c r="I1380" s="224" t="s">
        <v>89</v>
      </c>
      <c r="J1380" s="224"/>
      <c r="L1380" s="29"/>
    </row>
    <row r="1381" spans="2:12" ht="24.95" customHeight="1" x14ac:dyDescent="0.2">
      <c r="B1381" s="210" t="s">
        <v>176</v>
      </c>
      <c r="C1381" s="216">
        <v>60467</v>
      </c>
      <c r="D1381" s="216"/>
      <c r="E1381" s="216">
        <v>10148</v>
      </c>
      <c r="F1381" s="216"/>
      <c r="G1381" s="217">
        <v>70615</v>
      </c>
      <c r="H1381" s="217"/>
      <c r="I1381" s="218">
        <v>0.15804046402384</v>
      </c>
      <c r="J1381" s="219"/>
    </row>
    <row r="1382" spans="2:12" ht="24.95" customHeight="1" x14ac:dyDescent="0.2">
      <c r="B1382" s="210" t="s">
        <v>154</v>
      </c>
      <c r="C1382" s="220">
        <v>58750</v>
      </c>
      <c r="D1382" s="220"/>
      <c r="E1382" s="220">
        <v>9494</v>
      </c>
      <c r="F1382" s="220"/>
      <c r="G1382" s="217">
        <v>68244</v>
      </c>
      <c r="H1382" s="217"/>
      <c r="I1382" s="229">
        <v>0.13438994246783001</v>
      </c>
      <c r="J1382" s="229"/>
    </row>
    <row r="1383" spans="2:12" ht="24.95" customHeight="1" x14ac:dyDescent="0.2">
      <c r="B1383" s="75" t="s">
        <v>43</v>
      </c>
      <c r="C1383" s="221">
        <f>(C1382-C1381)/C1381</f>
        <v>-2.8395653827707677E-2</v>
      </c>
      <c r="D1383" s="221"/>
      <c r="E1383" s="221">
        <f>(E1382-E1381)/E1381</f>
        <v>-6.4446196294836416E-2</v>
      </c>
      <c r="F1383" s="221"/>
      <c r="G1383" s="221">
        <f>(G1382-G1381)/G1381</f>
        <v>-3.3576435601501101E-2</v>
      </c>
      <c r="H1383" s="221"/>
      <c r="I1383" s="221">
        <f>(I1382-I1381)/I1381</f>
        <v>-0.14964852009319823</v>
      </c>
      <c r="J1383" s="221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2" t="s">
        <v>39</v>
      </c>
      <c r="C1413" s="252"/>
      <c r="D1413" s="252"/>
      <c r="E1413" s="252"/>
      <c r="F1413" s="252"/>
      <c r="G1413" s="252"/>
      <c r="H1413" s="252"/>
      <c r="I1413" s="252"/>
      <c r="J1413" s="252"/>
      <c r="K1413" s="252"/>
      <c r="L1413" s="252"/>
      <c r="M1413" s="252"/>
    </row>
    <row r="1414" spans="2:15" ht="15" customHeight="1" x14ac:dyDescent="0.2"/>
    <row r="1415" spans="2:15" ht="25.5" customHeight="1" x14ac:dyDescent="0.2">
      <c r="B1415" s="251" t="s">
        <v>84</v>
      </c>
      <c r="C1415" s="251"/>
      <c r="D1415" s="251"/>
      <c r="E1415" s="251"/>
      <c r="F1415" s="251"/>
      <c r="G1415" s="251"/>
      <c r="H1415" s="251"/>
      <c r="I1415" s="251"/>
      <c r="J1415" s="251"/>
      <c r="K1415" s="251"/>
      <c r="L1415" s="251"/>
      <c r="M1415" s="251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5"/>
      <c r="C1417" s="135"/>
      <c r="D1417" s="135"/>
      <c r="E1417" s="138"/>
      <c r="F1417" s="138"/>
      <c r="G1417" s="138"/>
      <c r="M1417" s="24"/>
      <c r="N1417" s="24"/>
    </row>
    <row r="1418" spans="2:15" ht="24.95" customHeight="1" x14ac:dyDescent="0.2">
      <c r="B1418" s="253" t="s">
        <v>164</v>
      </c>
      <c r="C1418" s="253"/>
      <c r="D1418" s="253"/>
      <c r="E1418" s="139" t="s">
        <v>155</v>
      </c>
      <c r="F1418" s="139" t="s">
        <v>156</v>
      </c>
      <c r="G1418" s="140" t="s">
        <v>43</v>
      </c>
      <c r="M1418" s="119"/>
      <c r="N1418" s="120"/>
    </row>
    <row r="1419" spans="2:15" ht="24.95" customHeight="1" x14ac:dyDescent="0.2">
      <c r="B1419" s="288" t="s">
        <v>59</v>
      </c>
      <c r="C1419" s="283" t="s">
        <v>23</v>
      </c>
      <c r="D1419" s="283"/>
      <c r="E1419" s="182">
        <v>1862</v>
      </c>
      <c r="F1419" s="178">
        <f>I1487</f>
        <v>1824</v>
      </c>
      <c r="G1419" s="167">
        <f>(F1419-E1419)/E1419</f>
        <v>-2.0408163265306121E-2</v>
      </c>
      <c r="M1419" s="121"/>
      <c r="N1419" s="42"/>
    </row>
    <row r="1420" spans="2:15" ht="24.95" customHeight="1" x14ac:dyDescent="0.2">
      <c r="B1420" s="254"/>
      <c r="C1420" s="250" t="s">
        <v>29</v>
      </c>
      <c r="D1420" s="250"/>
      <c r="E1420" s="183">
        <v>71037</v>
      </c>
      <c r="F1420" s="179">
        <f>J1487</f>
        <v>70333</v>
      </c>
      <c r="G1420" s="168">
        <f t="shared" ref="G1420:G1432" si="4">(F1420-E1420)/E1420</f>
        <v>-9.9103284204006357E-3</v>
      </c>
      <c r="M1420" s="121"/>
      <c r="N1420" s="42"/>
    </row>
    <row r="1421" spans="2:15" ht="24.95" customHeight="1" x14ac:dyDescent="0.2">
      <c r="B1421" s="254" t="s">
        <v>114</v>
      </c>
      <c r="C1421" s="250" t="s">
        <v>23</v>
      </c>
      <c r="D1421" s="250"/>
      <c r="E1421" s="183">
        <v>119</v>
      </c>
      <c r="F1421" s="179">
        <f>I1515</f>
        <v>120</v>
      </c>
      <c r="G1421" s="168">
        <f t="shared" si="4"/>
        <v>8.4033613445378148E-3</v>
      </c>
      <c r="M1421" s="122"/>
      <c r="N1421" s="28"/>
    </row>
    <row r="1422" spans="2:15" ht="24.95" customHeight="1" x14ac:dyDescent="0.2">
      <c r="B1422" s="254"/>
      <c r="C1422" s="250" t="s">
        <v>29</v>
      </c>
      <c r="D1422" s="250"/>
      <c r="E1422" s="183">
        <v>37677</v>
      </c>
      <c r="F1422" s="179">
        <f>J1515</f>
        <v>39174</v>
      </c>
      <c r="G1422" s="168">
        <f t="shared" si="4"/>
        <v>3.9732462775698703E-2</v>
      </c>
      <c r="K1422" s="5"/>
      <c r="L1422" s="5"/>
      <c r="M1422" s="122"/>
      <c r="N1422" s="28"/>
    </row>
    <row r="1423" spans="2:15" ht="24.95" customHeight="1" x14ac:dyDescent="0.2">
      <c r="B1423" s="254" t="s">
        <v>20</v>
      </c>
      <c r="C1423" s="250" t="s">
        <v>23</v>
      </c>
      <c r="D1423" s="250"/>
      <c r="E1423" s="183">
        <v>4214</v>
      </c>
      <c r="F1423" s="179">
        <f>K1549</f>
        <v>4224</v>
      </c>
      <c r="G1423" s="168">
        <f t="shared" si="4"/>
        <v>2.3730422401518746E-3</v>
      </c>
    </row>
    <row r="1424" spans="2:15" ht="24.95" customHeight="1" x14ac:dyDescent="0.2">
      <c r="B1424" s="254"/>
      <c r="C1424" s="250" t="s">
        <v>29</v>
      </c>
      <c r="D1424" s="250"/>
      <c r="E1424" s="183">
        <v>37859</v>
      </c>
      <c r="F1424" s="179">
        <f>L1549</f>
        <v>38279</v>
      </c>
      <c r="G1424" s="168">
        <f t="shared" si="4"/>
        <v>1.1093795398716289E-2</v>
      </c>
      <c r="L1424" s="55"/>
    </row>
    <row r="1425" spans="2:13" ht="24.95" customHeight="1" x14ac:dyDescent="0.2">
      <c r="B1425" s="254" t="s">
        <v>58</v>
      </c>
      <c r="C1425" s="250" t="s">
        <v>23</v>
      </c>
      <c r="D1425" s="250"/>
      <c r="E1425" s="183">
        <v>341</v>
      </c>
      <c r="F1425" s="179">
        <f>K1611</f>
        <v>353</v>
      </c>
      <c r="G1425" s="168">
        <f t="shared" si="4"/>
        <v>3.519061583577713E-2</v>
      </c>
      <c r="L1425" s="55"/>
      <c r="M1425" s="55"/>
    </row>
    <row r="1426" spans="2:13" ht="24.95" customHeight="1" x14ac:dyDescent="0.2">
      <c r="B1426" s="254"/>
      <c r="C1426" s="250" t="s">
        <v>29</v>
      </c>
      <c r="D1426" s="250"/>
      <c r="E1426" s="183">
        <v>13623</v>
      </c>
      <c r="F1426" s="179">
        <f>L1611</f>
        <v>14128</v>
      </c>
      <c r="G1426" s="168">
        <f t="shared" si="4"/>
        <v>3.7069661601703004E-2</v>
      </c>
    </row>
    <row r="1427" spans="2:13" ht="24.95" customHeight="1" x14ac:dyDescent="0.2">
      <c r="B1427" s="254" t="s">
        <v>107</v>
      </c>
      <c r="C1427" s="250" t="s">
        <v>23</v>
      </c>
      <c r="D1427" s="250"/>
      <c r="E1427" s="183">
        <v>3448</v>
      </c>
      <c r="F1427" s="179">
        <f>M1639</f>
        <v>4280</v>
      </c>
      <c r="G1427" s="168">
        <f t="shared" si="4"/>
        <v>0.24129930394431554</v>
      </c>
    </row>
    <row r="1428" spans="2:13" ht="24.95" customHeight="1" x14ac:dyDescent="0.2">
      <c r="B1428" s="254"/>
      <c r="C1428" s="250" t="s">
        <v>29</v>
      </c>
      <c r="D1428" s="250"/>
      <c r="E1428" s="183">
        <v>22697</v>
      </c>
      <c r="F1428" s="179">
        <f>M1640</f>
        <v>27662</v>
      </c>
      <c r="G1428" s="168">
        <f t="shared" si="4"/>
        <v>0.2187513768339428</v>
      </c>
    </row>
    <row r="1429" spans="2:13" ht="24.95" customHeight="1" x14ac:dyDescent="0.2">
      <c r="B1429" s="254" t="s">
        <v>108</v>
      </c>
      <c r="C1429" s="250" t="s">
        <v>23</v>
      </c>
      <c r="D1429" s="250"/>
      <c r="E1429" s="183">
        <v>484</v>
      </c>
      <c r="F1429" s="179">
        <f>M1673</f>
        <v>534</v>
      </c>
      <c r="G1429" s="168">
        <f t="shared" si="4"/>
        <v>0.10330578512396695</v>
      </c>
    </row>
    <row r="1430" spans="2:13" ht="24.95" customHeight="1" x14ac:dyDescent="0.2">
      <c r="B1430" s="254"/>
      <c r="C1430" s="250" t="s">
        <v>29</v>
      </c>
      <c r="D1430" s="250"/>
      <c r="E1430" s="183">
        <v>8922</v>
      </c>
      <c r="F1430" s="179">
        <f>M1674</f>
        <v>9702</v>
      </c>
      <c r="G1430" s="168">
        <f t="shared" si="4"/>
        <v>8.7424344317417621E-2</v>
      </c>
    </row>
    <row r="1431" spans="2:13" ht="24.95" customHeight="1" x14ac:dyDescent="0.2">
      <c r="B1431" s="286" t="s">
        <v>14</v>
      </c>
      <c r="C1431" s="284" t="s">
        <v>23</v>
      </c>
      <c r="D1431" s="284"/>
      <c r="E1431" s="181">
        <f>SUM(E1419,E1421,E1423,E1425,E1427,E1429)</f>
        <v>10468</v>
      </c>
      <c r="F1431" s="181">
        <f>SUM(F1419,F1421,F1423,F1425,F1427,F1429)</f>
        <v>11335</v>
      </c>
      <c r="G1431" s="137">
        <f t="shared" si="4"/>
        <v>8.2823844096293467E-2</v>
      </c>
    </row>
    <row r="1432" spans="2:13" ht="24.95" customHeight="1" x14ac:dyDescent="0.2">
      <c r="B1432" s="287"/>
      <c r="C1432" s="285" t="s">
        <v>29</v>
      </c>
      <c r="D1432" s="285"/>
      <c r="E1432" s="171">
        <f>SUM(E1420,E1422,E1424,E1426,E1428,E1430)</f>
        <v>191815</v>
      </c>
      <c r="F1432" s="171">
        <f>SUM(F1420,F1422,F1424,F1426,F1428,F1430)</f>
        <v>199278</v>
      </c>
      <c r="G1432" s="136">
        <f t="shared" si="4"/>
        <v>3.8907280452519358E-2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51" t="s">
        <v>80</v>
      </c>
      <c r="C1474" s="251"/>
      <c r="D1474" s="251"/>
      <c r="E1474" s="251"/>
      <c r="F1474" s="251"/>
      <c r="G1474" s="251"/>
      <c r="H1474" s="251"/>
      <c r="I1474" s="251"/>
      <c r="J1474" s="251"/>
      <c r="K1474" s="251"/>
      <c r="L1474" s="251"/>
      <c r="M1474" s="251"/>
    </row>
    <row r="1475" spans="2:13" ht="15" customHeight="1" x14ac:dyDescent="0.2"/>
    <row r="1476" spans="2:13" ht="24.95" customHeight="1" x14ac:dyDescent="0.2">
      <c r="B1476" s="227" t="s">
        <v>36</v>
      </c>
      <c r="C1476" s="249" t="s">
        <v>19</v>
      </c>
      <c r="D1476" s="249"/>
      <c r="E1476" s="249" t="s">
        <v>150</v>
      </c>
      <c r="F1476" s="249"/>
      <c r="G1476" s="249" t="s">
        <v>17</v>
      </c>
      <c r="H1476" s="249"/>
      <c r="I1476" s="249" t="s">
        <v>14</v>
      </c>
      <c r="J1476" s="249"/>
    </row>
    <row r="1477" spans="2:13" ht="24.95" customHeight="1" x14ac:dyDescent="0.2">
      <c r="B1477" s="228"/>
      <c r="C1477" s="105" t="s">
        <v>23</v>
      </c>
      <c r="D1477" s="106" t="s">
        <v>29</v>
      </c>
      <c r="E1477" s="105" t="s">
        <v>23</v>
      </c>
      <c r="F1477" s="106" t="s">
        <v>29</v>
      </c>
      <c r="G1477" s="105" t="s">
        <v>23</v>
      </c>
      <c r="H1477" s="106" t="s">
        <v>29</v>
      </c>
      <c r="I1477" s="105" t="s">
        <v>23</v>
      </c>
      <c r="J1477" s="106" t="s">
        <v>29</v>
      </c>
    </row>
    <row r="1478" spans="2:13" ht="24.95" customHeight="1" x14ac:dyDescent="0.2">
      <c r="B1478" s="68" t="s">
        <v>113</v>
      </c>
      <c r="C1478" s="179">
        <v>60</v>
      </c>
      <c r="D1478" s="179">
        <v>4114</v>
      </c>
      <c r="E1478" s="179">
        <v>81</v>
      </c>
      <c r="F1478" s="179">
        <v>1819</v>
      </c>
      <c r="G1478" s="179">
        <v>12</v>
      </c>
      <c r="H1478" s="179">
        <v>189</v>
      </c>
      <c r="I1478" s="177">
        <v>153</v>
      </c>
      <c r="J1478" s="177">
        <v>6122</v>
      </c>
    </row>
    <row r="1479" spans="2:13" ht="24.95" customHeight="1" x14ac:dyDescent="0.2">
      <c r="B1479" s="68" t="s">
        <v>5</v>
      </c>
      <c r="C1479" s="179">
        <v>121</v>
      </c>
      <c r="D1479" s="179">
        <v>7475</v>
      </c>
      <c r="E1479" s="179">
        <v>107</v>
      </c>
      <c r="F1479" s="179">
        <v>2550</v>
      </c>
      <c r="G1479" s="179">
        <v>67</v>
      </c>
      <c r="H1479" s="179">
        <v>968</v>
      </c>
      <c r="I1479" s="177">
        <v>295</v>
      </c>
      <c r="J1479" s="177">
        <v>10993</v>
      </c>
    </row>
    <row r="1480" spans="2:13" ht="24.95" customHeight="1" x14ac:dyDescent="0.2">
      <c r="B1480" s="68" t="s">
        <v>22</v>
      </c>
      <c r="C1480" s="179">
        <v>94</v>
      </c>
      <c r="D1480" s="179">
        <v>7087</v>
      </c>
      <c r="E1480" s="179">
        <v>201</v>
      </c>
      <c r="F1480" s="179">
        <v>4613</v>
      </c>
      <c r="G1480" s="179">
        <v>126</v>
      </c>
      <c r="H1480" s="179">
        <v>1475</v>
      </c>
      <c r="I1480" s="177">
        <v>421</v>
      </c>
      <c r="J1480" s="177">
        <v>13175</v>
      </c>
    </row>
    <row r="1481" spans="2:13" ht="24.95" customHeight="1" x14ac:dyDescent="0.2">
      <c r="B1481" s="68" t="s">
        <v>7</v>
      </c>
      <c r="C1481" s="179">
        <v>34</v>
      </c>
      <c r="D1481" s="179">
        <v>2131</v>
      </c>
      <c r="E1481" s="179">
        <v>62</v>
      </c>
      <c r="F1481" s="179">
        <v>1393</v>
      </c>
      <c r="G1481" s="179">
        <v>21</v>
      </c>
      <c r="H1481" s="179">
        <v>269</v>
      </c>
      <c r="I1481" s="177">
        <v>117</v>
      </c>
      <c r="J1481" s="177">
        <v>3793</v>
      </c>
    </row>
    <row r="1482" spans="2:13" ht="24.95" customHeight="1" x14ac:dyDescent="0.2">
      <c r="B1482" s="68" t="s">
        <v>8</v>
      </c>
      <c r="C1482" s="179">
        <v>107</v>
      </c>
      <c r="D1482" s="179">
        <v>8878</v>
      </c>
      <c r="E1482" s="179">
        <v>109</v>
      </c>
      <c r="F1482" s="179">
        <v>2662</v>
      </c>
      <c r="G1482" s="179">
        <v>44</v>
      </c>
      <c r="H1482" s="179">
        <v>560</v>
      </c>
      <c r="I1482" s="177">
        <v>260</v>
      </c>
      <c r="J1482" s="177">
        <v>12100</v>
      </c>
    </row>
    <row r="1483" spans="2:13" ht="24.95" customHeight="1" x14ac:dyDescent="0.2">
      <c r="B1483" s="68" t="s">
        <v>9</v>
      </c>
      <c r="C1483" s="179">
        <v>62</v>
      </c>
      <c r="D1483" s="179">
        <v>4414</v>
      </c>
      <c r="E1483" s="179">
        <v>75</v>
      </c>
      <c r="F1483" s="179">
        <v>2012</v>
      </c>
      <c r="G1483" s="179">
        <v>28</v>
      </c>
      <c r="H1483" s="179">
        <v>337</v>
      </c>
      <c r="I1483" s="177">
        <v>165</v>
      </c>
      <c r="J1483" s="177">
        <v>6763</v>
      </c>
    </row>
    <row r="1484" spans="2:13" ht="24.95" customHeight="1" x14ac:dyDescent="0.2">
      <c r="B1484" s="68" t="s">
        <v>10</v>
      </c>
      <c r="C1484" s="179">
        <v>39</v>
      </c>
      <c r="D1484" s="179">
        <v>1985</v>
      </c>
      <c r="E1484" s="179">
        <v>81</v>
      </c>
      <c r="F1484" s="179">
        <v>1945</v>
      </c>
      <c r="G1484" s="179">
        <v>19</v>
      </c>
      <c r="H1484" s="179">
        <v>221</v>
      </c>
      <c r="I1484" s="177">
        <v>139</v>
      </c>
      <c r="J1484" s="177">
        <v>4151</v>
      </c>
    </row>
    <row r="1485" spans="2:13" ht="24.95" customHeight="1" x14ac:dyDescent="0.2">
      <c r="B1485" s="68" t="s">
        <v>11</v>
      </c>
      <c r="C1485" s="179">
        <v>77</v>
      </c>
      <c r="D1485" s="179">
        <v>7314</v>
      </c>
      <c r="E1485" s="179">
        <v>57</v>
      </c>
      <c r="F1485" s="179">
        <v>1496</v>
      </c>
      <c r="G1485" s="179">
        <v>36</v>
      </c>
      <c r="H1485" s="179">
        <v>572</v>
      </c>
      <c r="I1485" s="177">
        <v>170</v>
      </c>
      <c r="J1485" s="177">
        <v>9382</v>
      </c>
    </row>
    <row r="1486" spans="2:13" ht="24.95" customHeight="1" x14ac:dyDescent="0.2">
      <c r="B1486" s="68" t="s">
        <v>12</v>
      </c>
      <c r="C1486" s="179">
        <v>42</v>
      </c>
      <c r="D1486" s="179">
        <v>2401</v>
      </c>
      <c r="E1486" s="179">
        <v>48</v>
      </c>
      <c r="F1486" s="179">
        <v>1177</v>
      </c>
      <c r="G1486" s="179">
        <v>14</v>
      </c>
      <c r="H1486" s="179">
        <v>276</v>
      </c>
      <c r="I1486" s="177">
        <v>104</v>
      </c>
      <c r="J1486" s="177">
        <v>3854</v>
      </c>
    </row>
    <row r="1487" spans="2:13" ht="24.95" customHeight="1" x14ac:dyDescent="0.2">
      <c r="B1487" s="72" t="s">
        <v>14</v>
      </c>
      <c r="C1487" s="172">
        <v>636</v>
      </c>
      <c r="D1487" s="172">
        <v>45799</v>
      </c>
      <c r="E1487" s="172">
        <v>821</v>
      </c>
      <c r="F1487" s="172">
        <v>19667</v>
      </c>
      <c r="G1487" s="172">
        <v>367</v>
      </c>
      <c r="H1487" s="172">
        <v>4867</v>
      </c>
      <c r="I1487" s="172">
        <v>1824</v>
      </c>
      <c r="J1487" s="172">
        <v>70333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51" t="s">
        <v>115</v>
      </c>
      <c r="C1502" s="251"/>
      <c r="D1502" s="251"/>
      <c r="E1502" s="251"/>
      <c r="F1502" s="251"/>
      <c r="G1502" s="251"/>
      <c r="H1502" s="251"/>
      <c r="I1502" s="251"/>
      <c r="J1502" s="251"/>
      <c r="K1502" s="251"/>
      <c r="L1502" s="251"/>
      <c r="M1502" s="251"/>
    </row>
    <row r="1503" spans="2:15" ht="15" customHeight="1" x14ac:dyDescent="0.2"/>
    <row r="1504" spans="2:15" ht="24.95" customHeight="1" x14ac:dyDescent="0.2">
      <c r="B1504" s="227" t="s">
        <v>36</v>
      </c>
      <c r="C1504" s="249" t="s">
        <v>24</v>
      </c>
      <c r="D1504" s="249"/>
      <c r="E1504" s="249" t="s">
        <v>25</v>
      </c>
      <c r="F1504" s="249"/>
      <c r="G1504" s="249" t="s">
        <v>26</v>
      </c>
      <c r="H1504" s="249"/>
      <c r="I1504" s="249" t="s">
        <v>14</v>
      </c>
      <c r="J1504" s="249"/>
    </row>
    <row r="1505" spans="2:10" ht="24.95" customHeight="1" x14ac:dyDescent="0.2">
      <c r="B1505" s="228"/>
      <c r="C1505" s="105" t="s">
        <v>23</v>
      </c>
      <c r="D1505" s="106" t="s">
        <v>29</v>
      </c>
      <c r="E1505" s="105" t="s">
        <v>23</v>
      </c>
      <c r="F1505" s="106" t="s">
        <v>29</v>
      </c>
      <c r="G1505" s="105" t="s">
        <v>23</v>
      </c>
      <c r="H1505" s="106" t="s">
        <v>29</v>
      </c>
      <c r="I1505" s="105" t="s">
        <v>23</v>
      </c>
      <c r="J1505" s="106" t="s">
        <v>29</v>
      </c>
    </row>
    <row r="1506" spans="2:10" ht="24.95" customHeight="1" x14ac:dyDescent="0.2">
      <c r="B1506" s="68" t="s">
        <v>113</v>
      </c>
      <c r="C1506" s="179">
        <v>1</v>
      </c>
      <c r="D1506" s="179">
        <v>528</v>
      </c>
      <c r="E1506" s="179">
        <v>14</v>
      </c>
      <c r="F1506" s="179">
        <v>5065</v>
      </c>
      <c r="G1506" s="179">
        <v>0</v>
      </c>
      <c r="H1506" s="179">
        <v>0</v>
      </c>
      <c r="I1506" s="177">
        <v>15</v>
      </c>
      <c r="J1506" s="177">
        <v>5593</v>
      </c>
    </row>
    <row r="1507" spans="2:10" ht="24.95" customHeight="1" x14ac:dyDescent="0.2">
      <c r="B1507" s="68" t="s">
        <v>5</v>
      </c>
      <c r="C1507" s="179">
        <v>3</v>
      </c>
      <c r="D1507" s="179">
        <v>2238</v>
      </c>
      <c r="E1507" s="179">
        <v>17</v>
      </c>
      <c r="F1507" s="179">
        <v>4421</v>
      </c>
      <c r="G1507" s="179">
        <v>0</v>
      </c>
      <c r="H1507" s="179">
        <v>0</v>
      </c>
      <c r="I1507" s="177">
        <v>20</v>
      </c>
      <c r="J1507" s="177">
        <v>6659</v>
      </c>
    </row>
    <row r="1508" spans="2:10" ht="24.95" customHeight="1" x14ac:dyDescent="0.2">
      <c r="B1508" s="68" t="s">
        <v>22</v>
      </c>
      <c r="C1508" s="179">
        <v>4</v>
      </c>
      <c r="D1508" s="179">
        <v>1135</v>
      </c>
      <c r="E1508" s="179">
        <v>34</v>
      </c>
      <c r="F1508" s="179">
        <v>8027</v>
      </c>
      <c r="G1508" s="179">
        <v>0</v>
      </c>
      <c r="H1508" s="179">
        <v>0</v>
      </c>
      <c r="I1508" s="177">
        <v>38</v>
      </c>
      <c r="J1508" s="177">
        <v>9162</v>
      </c>
    </row>
    <row r="1509" spans="2:10" ht="24.95" customHeight="1" x14ac:dyDescent="0.2">
      <c r="B1509" s="68" t="s">
        <v>7</v>
      </c>
      <c r="C1509" s="179">
        <v>0</v>
      </c>
      <c r="D1509" s="179">
        <v>0</v>
      </c>
      <c r="E1509" s="179">
        <v>4</v>
      </c>
      <c r="F1509" s="179">
        <v>1283</v>
      </c>
      <c r="G1509" s="179">
        <v>0</v>
      </c>
      <c r="H1509" s="179">
        <v>0</v>
      </c>
      <c r="I1509" s="177">
        <v>4</v>
      </c>
      <c r="J1509" s="177">
        <v>1283</v>
      </c>
    </row>
    <row r="1510" spans="2:10" ht="24.95" customHeight="1" x14ac:dyDescent="0.2">
      <c r="B1510" s="68" t="s">
        <v>8</v>
      </c>
      <c r="C1510" s="179">
        <v>2</v>
      </c>
      <c r="D1510" s="179">
        <v>1062</v>
      </c>
      <c r="E1510" s="179">
        <v>19</v>
      </c>
      <c r="F1510" s="179">
        <v>4735</v>
      </c>
      <c r="G1510" s="179">
        <v>0</v>
      </c>
      <c r="H1510" s="179">
        <v>0</v>
      </c>
      <c r="I1510" s="177">
        <v>21</v>
      </c>
      <c r="J1510" s="177">
        <v>5797</v>
      </c>
    </row>
    <row r="1511" spans="2:10" ht="24.95" customHeight="1" x14ac:dyDescent="0.2">
      <c r="B1511" s="68" t="s">
        <v>9</v>
      </c>
      <c r="C1511" s="179">
        <v>3</v>
      </c>
      <c r="D1511" s="179">
        <v>1687</v>
      </c>
      <c r="E1511" s="179">
        <v>3</v>
      </c>
      <c r="F1511" s="179">
        <v>649</v>
      </c>
      <c r="G1511" s="179">
        <v>0</v>
      </c>
      <c r="H1511" s="179">
        <v>0</v>
      </c>
      <c r="I1511" s="177">
        <v>6</v>
      </c>
      <c r="J1511" s="177">
        <v>2336</v>
      </c>
    </row>
    <row r="1512" spans="2:10" ht="24.95" customHeight="1" x14ac:dyDescent="0.2">
      <c r="B1512" s="68" t="s">
        <v>10</v>
      </c>
      <c r="C1512" s="179">
        <v>6</v>
      </c>
      <c r="D1512" s="179">
        <v>5058</v>
      </c>
      <c r="E1512" s="179">
        <v>2</v>
      </c>
      <c r="F1512" s="179">
        <v>840</v>
      </c>
      <c r="G1512" s="179">
        <v>0</v>
      </c>
      <c r="H1512" s="179">
        <v>0</v>
      </c>
      <c r="I1512" s="177">
        <v>8</v>
      </c>
      <c r="J1512" s="177">
        <v>5898</v>
      </c>
    </row>
    <row r="1513" spans="2:10" ht="24.95" customHeight="1" x14ac:dyDescent="0.2">
      <c r="B1513" s="68" t="s">
        <v>11</v>
      </c>
      <c r="C1513" s="179">
        <v>3</v>
      </c>
      <c r="D1513" s="179">
        <v>1248</v>
      </c>
      <c r="E1513" s="179">
        <v>1</v>
      </c>
      <c r="F1513" s="179">
        <v>38</v>
      </c>
      <c r="G1513" s="179">
        <v>0</v>
      </c>
      <c r="H1513" s="179">
        <v>0</v>
      </c>
      <c r="I1513" s="177">
        <v>4</v>
      </c>
      <c r="J1513" s="177">
        <v>1286</v>
      </c>
    </row>
    <row r="1514" spans="2:10" ht="24.95" customHeight="1" x14ac:dyDescent="0.2">
      <c r="B1514" s="68" t="s">
        <v>12</v>
      </c>
      <c r="C1514" s="179">
        <v>0</v>
      </c>
      <c r="D1514" s="179">
        <v>0</v>
      </c>
      <c r="E1514" s="179">
        <v>4</v>
      </c>
      <c r="F1514" s="179">
        <v>1160</v>
      </c>
      <c r="G1514" s="179">
        <v>0</v>
      </c>
      <c r="H1514" s="179">
        <v>0</v>
      </c>
      <c r="I1514" s="177">
        <v>4</v>
      </c>
      <c r="J1514" s="177">
        <v>1160</v>
      </c>
    </row>
    <row r="1515" spans="2:10" ht="24.95" customHeight="1" x14ac:dyDescent="0.2">
      <c r="B1515" s="72" t="s">
        <v>14</v>
      </c>
      <c r="C1515" s="172">
        <v>22</v>
      </c>
      <c r="D1515" s="172">
        <v>12956</v>
      </c>
      <c r="E1515" s="172">
        <v>98</v>
      </c>
      <c r="F1515" s="172">
        <v>26218</v>
      </c>
      <c r="G1515" s="172">
        <v>0</v>
      </c>
      <c r="H1515" s="172">
        <v>0</v>
      </c>
      <c r="I1515" s="172">
        <v>120</v>
      </c>
      <c r="J1515" s="172">
        <v>39174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51" t="s">
        <v>81</v>
      </c>
      <c r="C1536" s="251"/>
      <c r="D1536" s="251"/>
      <c r="E1536" s="251"/>
      <c r="F1536" s="251"/>
      <c r="G1536" s="251"/>
      <c r="H1536" s="251"/>
      <c r="I1536" s="251"/>
      <c r="J1536" s="251"/>
      <c r="K1536" s="251"/>
      <c r="L1536" s="251"/>
      <c r="M1536" s="251"/>
    </row>
    <row r="1537" spans="2:15" ht="15" customHeight="1" x14ac:dyDescent="0.2"/>
    <row r="1538" spans="2:15" ht="24.95" customHeight="1" x14ac:dyDescent="0.2">
      <c r="B1538" s="227" t="s">
        <v>36</v>
      </c>
      <c r="C1538" s="249" t="s">
        <v>27</v>
      </c>
      <c r="D1538" s="249"/>
      <c r="E1538" s="249" t="s">
        <v>28</v>
      </c>
      <c r="F1538" s="249"/>
      <c r="G1538" s="249" t="s">
        <v>54</v>
      </c>
      <c r="H1538" s="249"/>
      <c r="I1538" s="249" t="s">
        <v>44</v>
      </c>
      <c r="J1538" s="249"/>
      <c r="K1538" s="249" t="s">
        <v>14</v>
      </c>
      <c r="L1538" s="249"/>
    </row>
    <row r="1539" spans="2:15" ht="24.95" customHeight="1" x14ac:dyDescent="0.2">
      <c r="B1539" s="228"/>
      <c r="C1539" s="105" t="s">
        <v>60</v>
      </c>
      <c r="D1539" s="106" t="s">
        <v>29</v>
      </c>
      <c r="E1539" s="105" t="s">
        <v>60</v>
      </c>
      <c r="F1539" s="106" t="s">
        <v>29</v>
      </c>
      <c r="G1539" s="105" t="s">
        <v>60</v>
      </c>
      <c r="H1539" s="106" t="s">
        <v>29</v>
      </c>
      <c r="I1539" s="105" t="s">
        <v>60</v>
      </c>
      <c r="J1539" s="106" t="s">
        <v>29</v>
      </c>
      <c r="K1539" s="105" t="s">
        <v>60</v>
      </c>
      <c r="L1539" s="106" t="s">
        <v>29</v>
      </c>
    </row>
    <row r="1540" spans="2:15" ht="24.95" customHeight="1" x14ac:dyDescent="0.2">
      <c r="B1540" s="68" t="s">
        <v>113</v>
      </c>
      <c r="C1540" s="179">
        <v>8</v>
      </c>
      <c r="D1540" s="179">
        <v>71</v>
      </c>
      <c r="E1540" s="179">
        <v>921</v>
      </c>
      <c r="F1540" s="179">
        <v>5827</v>
      </c>
      <c r="G1540" s="179">
        <v>57</v>
      </c>
      <c r="H1540" s="179">
        <v>1231</v>
      </c>
      <c r="I1540" s="179">
        <v>24</v>
      </c>
      <c r="J1540" s="179">
        <v>739</v>
      </c>
      <c r="K1540" s="177">
        <v>1010</v>
      </c>
      <c r="L1540" s="177">
        <v>7868</v>
      </c>
    </row>
    <row r="1541" spans="2:15" ht="24.95" customHeight="1" x14ac:dyDescent="0.2">
      <c r="B1541" s="68" t="s">
        <v>5</v>
      </c>
      <c r="C1541" s="179">
        <v>26</v>
      </c>
      <c r="D1541" s="179">
        <v>218</v>
      </c>
      <c r="E1541" s="179">
        <v>342</v>
      </c>
      <c r="F1541" s="179">
        <v>3101</v>
      </c>
      <c r="G1541" s="179">
        <v>86</v>
      </c>
      <c r="H1541" s="179">
        <v>1505</v>
      </c>
      <c r="I1541" s="179">
        <v>18</v>
      </c>
      <c r="J1541" s="179">
        <v>383</v>
      </c>
      <c r="K1541" s="177">
        <v>472</v>
      </c>
      <c r="L1541" s="177">
        <v>5207</v>
      </c>
    </row>
    <row r="1542" spans="2:15" ht="24.95" customHeight="1" x14ac:dyDescent="0.2">
      <c r="B1542" s="68" t="s">
        <v>22</v>
      </c>
      <c r="C1542" s="179">
        <v>31</v>
      </c>
      <c r="D1542" s="179">
        <v>249</v>
      </c>
      <c r="E1542" s="179">
        <v>410</v>
      </c>
      <c r="F1542" s="179">
        <v>2320</v>
      </c>
      <c r="G1542" s="179">
        <v>103</v>
      </c>
      <c r="H1542" s="179">
        <v>1861</v>
      </c>
      <c r="I1542" s="179">
        <v>8</v>
      </c>
      <c r="J1542" s="179">
        <v>175</v>
      </c>
      <c r="K1542" s="177">
        <v>552</v>
      </c>
      <c r="L1542" s="177">
        <v>4605</v>
      </c>
    </row>
    <row r="1543" spans="2:15" ht="24.95" customHeight="1" x14ac:dyDescent="0.2">
      <c r="B1543" s="68" t="s">
        <v>7</v>
      </c>
      <c r="C1543" s="179">
        <v>3</v>
      </c>
      <c r="D1543" s="179">
        <v>28</v>
      </c>
      <c r="E1543" s="179">
        <v>207</v>
      </c>
      <c r="F1543" s="179">
        <v>1508</v>
      </c>
      <c r="G1543" s="179">
        <v>42</v>
      </c>
      <c r="H1543" s="179">
        <v>859</v>
      </c>
      <c r="I1543" s="179">
        <v>9</v>
      </c>
      <c r="J1543" s="179">
        <v>196</v>
      </c>
      <c r="K1543" s="177">
        <v>261</v>
      </c>
      <c r="L1543" s="177">
        <v>2591</v>
      </c>
    </row>
    <row r="1544" spans="2:15" ht="24.95" customHeight="1" x14ac:dyDescent="0.2">
      <c r="B1544" s="68" t="s">
        <v>8</v>
      </c>
      <c r="C1544" s="179">
        <v>12</v>
      </c>
      <c r="D1544" s="179">
        <v>78</v>
      </c>
      <c r="E1544" s="179">
        <v>506</v>
      </c>
      <c r="F1544" s="179">
        <v>3280</v>
      </c>
      <c r="G1544" s="179">
        <v>55</v>
      </c>
      <c r="H1544" s="179">
        <v>1067</v>
      </c>
      <c r="I1544" s="179">
        <v>12</v>
      </c>
      <c r="J1544" s="179">
        <v>313</v>
      </c>
      <c r="K1544" s="177">
        <v>585</v>
      </c>
      <c r="L1544" s="177">
        <v>4738</v>
      </c>
    </row>
    <row r="1545" spans="2:15" ht="24.95" customHeight="1" x14ac:dyDescent="0.2">
      <c r="B1545" s="68" t="s">
        <v>9</v>
      </c>
      <c r="C1545" s="179">
        <v>9</v>
      </c>
      <c r="D1545" s="179">
        <v>80</v>
      </c>
      <c r="E1545" s="179">
        <v>395</v>
      </c>
      <c r="F1545" s="179">
        <v>2952</v>
      </c>
      <c r="G1545" s="179">
        <v>47</v>
      </c>
      <c r="H1545" s="179">
        <v>949</v>
      </c>
      <c r="I1545" s="179">
        <v>15</v>
      </c>
      <c r="J1545" s="179">
        <v>311</v>
      </c>
      <c r="K1545" s="177">
        <v>466</v>
      </c>
      <c r="L1545" s="177">
        <v>4292</v>
      </c>
    </row>
    <row r="1546" spans="2:15" ht="24.95" customHeight="1" x14ac:dyDescent="0.2">
      <c r="B1546" s="68" t="s">
        <v>10</v>
      </c>
      <c r="C1546" s="179">
        <v>14</v>
      </c>
      <c r="D1546" s="179">
        <v>123</v>
      </c>
      <c r="E1546" s="179">
        <v>295</v>
      </c>
      <c r="F1546" s="179">
        <v>2360</v>
      </c>
      <c r="G1546" s="179">
        <v>61</v>
      </c>
      <c r="H1546" s="179">
        <v>1140</v>
      </c>
      <c r="I1546" s="179">
        <v>19</v>
      </c>
      <c r="J1546" s="179">
        <v>404</v>
      </c>
      <c r="K1546" s="177">
        <v>389</v>
      </c>
      <c r="L1546" s="177">
        <v>4027</v>
      </c>
    </row>
    <row r="1547" spans="2:15" ht="24.95" customHeight="1" x14ac:dyDescent="0.2">
      <c r="B1547" s="68" t="s">
        <v>11</v>
      </c>
      <c r="C1547" s="179">
        <v>2</v>
      </c>
      <c r="D1547" s="179">
        <v>17</v>
      </c>
      <c r="E1547" s="179">
        <v>165</v>
      </c>
      <c r="F1547" s="179">
        <v>1234</v>
      </c>
      <c r="G1547" s="179">
        <v>34</v>
      </c>
      <c r="H1547" s="179">
        <v>703</v>
      </c>
      <c r="I1547" s="179">
        <v>13</v>
      </c>
      <c r="J1547" s="179">
        <v>267</v>
      </c>
      <c r="K1547" s="177">
        <v>214</v>
      </c>
      <c r="L1547" s="177">
        <v>2221</v>
      </c>
    </row>
    <row r="1548" spans="2:15" ht="24.95" customHeight="1" x14ac:dyDescent="0.2">
      <c r="B1548" s="68" t="s">
        <v>12</v>
      </c>
      <c r="C1548" s="179">
        <v>3</v>
      </c>
      <c r="D1548" s="179">
        <v>22</v>
      </c>
      <c r="E1548" s="179">
        <v>202</v>
      </c>
      <c r="F1548" s="179">
        <v>1380</v>
      </c>
      <c r="G1548" s="179">
        <v>52</v>
      </c>
      <c r="H1548" s="179">
        <v>951</v>
      </c>
      <c r="I1548" s="179">
        <v>18</v>
      </c>
      <c r="J1548" s="179">
        <v>377</v>
      </c>
      <c r="K1548" s="177">
        <v>275</v>
      </c>
      <c r="L1548" s="177">
        <v>2730</v>
      </c>
    </row>
    <row r="1549" spans="2:15" ht="24.95" customHeight="1" x14ac:dyDescent="0.2">
      <c r="B1549" s="72" t="s">
        <v>14</v>
      </c>
      <c r="C1549" s="172">
        <v>108</v>
      </c>
      <c r="D1549" s="172">
        <v>886</v>
      </c>
      <c r="E1549" s="172">
        <v>3443</v>
      </c>
      <c r="F1549" s="172">
        <v>23962</v>
      </c>
      <c r="G1549" s="172">
        <v>537</v>
      </c>
      <c r="H1549" s="172">
        <v>10266</v>
      </c>
      <c r="I1549" s="172">
        <v>136</v>
      </c>
      <c r="J1549" s="172">
        <v>3165</v>
      </c>
      <c r="K1549" s="172">
        <v>4224</v>
      </c>
      <c r="L1549" s="172">
        <v>38279</v>
      </c>
    </row>
    <row r="1550" spans="2:15" ht="24.95" customHeight="1" x14ac:dyDescent="0.2">
      <c r="B1550" s="263" t="s">
        <v>151</v>
      </c>
      <c r="C1550" s="263"/>
      <c r="D1550" s="263"/>
      <c r="E1550" s="263"/>
      <c r="F1550" s="263"/>
      <c r="G1550" s="263"/>
      <c r="H1550" s="263"/>
      <c r="I1550" s="263"/>
      <c r="J1550" s="263"/>
      <c r="K1550" s="263"/>
      <c r="L1550" s="263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51" t="s">
        <v>78</v>
      </c>
      <c r="C1598" s="251"/>
      <c r="D1598" s="251"/>
      <c r="E1598" s="251"/>
      <c r="F1598" s="251"/>
      <c r="G1598" s="251"/>
      <c r="H1598" s="251"/>
      <c r="I1598" s="251"/>
      <c r="J1598" s="251"/>
      <c r="K1598" s="251"/>
      <c r="L1598" s="251"/>
      <c r="M1598" s="251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27" t="s">
        <v>36</v>
      </c>
      <c r="C1600" s="249" t="s">
        <v>74</v>
      </c>
      <c r="D1600" s="249"/>
      <c r="E1600" s="249" t="s">
        <v>61</v>
      </c>
      <c r="F1600" s="249"/>
      <c r="G1600" s="249" t="s">
        <v>76</v>
      </c>
      <c r="H1600" s="249"/>
      <c r="I1600" s="249" t="s">
        <v>75</v>
      </c>
      <c r="J1600" s="249"/>
      <c r="K1600" s="249" t="s">
        <v>14</v>
      </c>
      <c r="L1600" s="249"/>
    </row>
    <row r="1601" spans="2:12" ht="24.95" customHeight="1" x14ac:dyDescent="0.2">
      <c r="B1601" s="228"/>
      <c r="C1601" s="105" t="s">
        <v>60</v>
      </c>
      <c r="D1601" s="106" t="s">
        <v>29</v>
      </c>
      <c r="E1601" s="105" t="s">
        <v>60</v>
      </c>
      <c r="F1601" s="106" t="s">
        <v>29</v>
      </c>
      <c r="G1601" s="105" t="s">
        <v>60</v>
      </c>
      <c r="H1601" s="106" t="s">
        <v>29</v>
      </c>
      <c r="I1601" s="105" t="s">
        <v>60</v>
      </c>
      <c r="J1601" s="106" t="s">
        <v>29</v>
      </c>
      <c r="K1601" s="105" t="s">
        <v>60</v>
      </c>
      <c r="L1601" s="106" t="s">
        <v>29</v>
      </c>
    </row>
    <row r="1602" spans="2:12" ht="24.95" customHeight="1" x14ac:dyDescent="0.2">
      <c r="B1602" s="68" t="s">
        <v>113</v>
      </c>
      <c r="C1602" s="179">
        <v>6</v>
      </c>
      <c r="D1602" s="179">
        <v>465</v>
      </c>
      <c r="E1602" s="179">
        <v>10</v>
      </c>
      <c r="F1602" s="179">
        <v>278</v>
      </c>
      <c r="G1602" s="179">
        <v>0</v>
      </c>
      <c r="H1602" s="179">
        <v>0</v>
      </c>
      <c r="I1602" s="179">
        <v>0</v>
      </c>
      <c r="J1602" s="179">
        <v>0</v>
      </c>
      <c r="K1602" s="177">
        <v>16</v>
      </c>
      <c r="L1602" s="177">
        <v>743</v>
      </c>
    </row>
    <row r="1603" spans="2:12" ht="24.95" customHeight="1" x14ac:dyDescent="0.2">
      <c r="B1603" s="68" t="s">
        <v>5</v>
      </c>
      <c r="C1603" s="179">
        <v>13</v>
      </c>
      <c r="D1603" s="179">
        <v>761</v>
      </c>
      <c r="E1603" s="179">
        <v>33</v>
      </c>
      <c r="F1603" s="179">
        <v>1414</v>
      </c>
      <c r="G1603" s="179">
        <v>12</v>
      </c>
      <c r="H1603" s="179">
        <v>303</v>
      </c>
      <c r="I1603" s="179">
        <v>21</v>
      </c>
      <c r="J1603" s="179">
        <v>585</v>
      </c>
      <c r="K1603" s="177">
        <v>79</v>
      </c>
      <c r="L1603" s="177">
        <v>3063</v>
      </c>
    </row>
    <row r="1604" spans="2:12" ht="24.95" customHeight="1" x14ac:dyDescent="0.2">
      <c r="B1604" s="68" t="s">
        <v>22</v>
      </c>
      <c r="C1604" s="179">
        <v>18</v>
      </c>
      <c r="D1604" s="179">
        <v>960</v>
      </c>
      <c r="E1604" s="179">
        <v>62</v>
      </c>
      <c r="F1604" s="179">
        <v>2280</v>
      </c>
      <c r="G1604" s="179">
        <v>15</v>
      </c>
      <c r="H1604" s="179">
        <v>415</v>
      </c>
      <c r="I1604" s="179">
        <v>36</v>
      </c>
      <c r="J1604" s="179">
        <v>1242</v>
      </c>
      <c r="K1604" s="177">
        <v>131</v>
      </c>
      <c r="L1604" s="177">
        <v>4897</v>
      </c>
    </row>
    <row r="1605" spans="2:12" ht="24.95" customHeight="1" x14ac:dyDescent="0.2">
      <c r="B1605" s="68" t="s">
        <v>7</v>
      </c>
      <c r="C1605" s="179">
        <v>4</v>
      </c>
      <c r="D1605" s="179">
        <v>222</v>
      </c>
      <c r="E1605" s="179">
        <v>12</v>
      </c>
      <c r="F1605" s="179">
        <v>253</v>
      </c>
      <c r="G1605" s="179">
        <v>12</v>
      </c>
      <c r="H1605" s="179">
        <v>375</v>
      </c>
      <c r="I1605" s="179">
        <v>7</v>
      </c>
      <c r="J1605" s="179">
        <v>250</v>
      </c>
      <c r="K1605" s="177">
        <v>35</v>
      </c>
      <c r="L1605" s="177">
        <v>1100</v>
      </c>
    </row>
    <row r="1606" spans="2:12" ht="24.95" customHeight="1" x14ac:dyDescent="0.2">
      <c r="B1606" s="68" t="s">
        <v>8</v>
      </c>
      <c r="C1606" s="179">
        <v>5</v>
      </c>
      <c r="D1606" s="179">
        <v>216</v>
      </c>
      <c r="E1606" s="179">
        <v>12</v>
      </c>
      <c r="F1606" s="179">
        <v>385</v>
      </c>
      <c r="G1606" s="179">
        <v>0</v>
      </c>
      <c r="H1606" s="179">
        <v>0</v>
      </c>
      <c r="I1606" s="179">
        <v>3</v>
      </c>
      <c r="J1606" s="179">
        <v>44</v>
      </c>
      <c r="K1606" s="177">
        <v>20</v>
      </c>
      <c r="L1606" s="177">
        <v>645</v>
      </c>
    </row>
    <row r="1607" spans="2:12" ht="24.95" customHeight="1" x14ac:dyDescent="0.2">
      <c r="B1607" s="68" t="s">
        <v>9</v>
      </c>
      <c r="C1607" s="179">
        <v>4</v>
      </c>
      <c r="D1607" s="179">
        <v>354</v>
      </c>
      <c r="E1607" s="179">
        <v>19</v>
      </c>
      <c r="F1607" s="179">
        <v>1315</v>
      </c>
      <c r="G1607" s="179">
        <v>0</v>
      </c>
      <c r="H1607" s="179">
        <v>0</v>
      </c>
      <c r="I1607" s="179">
        <v>0</v>
      </c>
      <c r="J1607" s="179">
        <v>0</v>
      </c>
      <c r="K1607" s="177">
        <v>23</v>
      </c>
      <c r="L1607" s="177">
        <v>1669</v>
      </c>
    </row>
    <row r="1608" spans="2:12" ht="24.95" customHeight="1" x14ac:dyDescent="0.2">
      <c r="B1608" s="68" t="s">
        <v>10</v>
      </c>
      <c r="C1608" s="179">
        <v>1</v>
      </c>
      <c r="D1608" s="179">
        <v>60</v>
      </c>
      <c r="E1608" s="179">
        <v>15</v>
      </c>
      <c r="F1608" s="179">
        <v>577</v>
      </c>
      <c r="G1608" s="179">
        <v>0</v>
      </c>
      <c r="H1608" s="179">
        <v>0</v>
      </c>
      <c r="I1608" s="179">
        <v>1</v>
      </c>
      <c r="J1608" s="179">
        <v>8</v>
      </c>
      <c r="K1608" s="177">
        <v>17</v>
      </c>
      <c r="L1608" s="177">
        <v>645</v>
      </c>
    </row>
    <row r="1609" spans="2:12" ht="24.95" customHeight="1" x14ac:dyDescent="0.2">
      <c r="B1609" s="68" t="s">
        <v>11</v>
      </c>
      <c r="C1609" s="179">
        <v>5</v>
      </c>
      <c r="D1609" s="179">
        <v>336</v>
      </c>
      <c r="E1609" s="179">
        <v>13</v>
      </c>
      <c r="F1609" s="179">
        <v>761</v>
      </c>
      <c r="G1609" s="179">
        <v>0</v>
      </c>
      <c r="H1609" s="179">
        <v>0</v>
      </c>
      <c r="I1609" s="179">
        <v>3</v>
      </c>
      <c r="J1609" s="179">
        <v>93</v>
      </c>
      <c r="K1609" s="177">
        <v>21</v>
      </c>
      <c r="L1609" s="177">
        <v>1190</v>
      </c>
    </row>
    <row r="1610" spans="2:12" ht="24.95" customHeight="1" x14ac:dyDescent="0.2">
      <c r="B1610" s="68" t="s">
        <v>12</v>
      </c>
      <c r="C1610" s="179">
        <v>0</v>
      </c>
      <c r="D1610" s="179">
        <v>0</v>
      </c>
      <c r="E1610" s="179">
        <v>3</v>
      </c>
      <c r="F1610" s="179">
        <v>26</v>
      </c>
      <c r="G1610" s="179">
        <v>0</v>
      </c>
      <c r="H1610" s="179">
        <v>0</v>
      </c>
      <c r="I1610" s="179">
        <v>8</v>
      </c>
      <c r="J1610" s="179">
        <v>150</v>
      </c>
      <c r="K1610" s="177">
        <v>11</v>
      </c>
      <c r="L1610" s="177">
        <v>176</v>
      </c>
    </row>
    <row r="1611" spans="2:12" ht="24.95" customHeight="1" x14ac:dyDescent="0.2">
      <c r="B1611" s="72" t="s">
        <v>14</v>
      </c>
      <c r="C1611" s="172">
        <v>56</v>
      </c>
      <c r="D1611" s="172">
        <v>3374</v>
      </c>
      <c r="E1611" s="172">
        <v>179</v>
      </c>
      <c r="F1611" s="172">
        <v>7289</v>
      </c>
      <c r="G1611" s="172">
        <v>39</v>
      </c>
      <c r="H1611" s="172">
        <v>1093</v>
      </c>
      <c r="I1611" s="172">
        <v>79</v>
      </c>
      <c r="J1611" s="172">
        <v>2372</v>
      </c>
      <c r="K1611" s="172">
        <v>353</v>
      </c>
      <c r="L1611" s="172">
        <v>14128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51" t="s">
        <v>92</v>
      </c>
      <c r="C1626" s="251"/>
      <c r="D1626" s="251"/>
      <c r="E1626" s="251"/>
      <c r="F1626" s="251"/>
      <c r="G1626" s="251"/>
      <c r="H1626" s="251"/>
      <c r="I1626" s="251"/>
      <c r="J1626" s="251"/>
      <c r="K1626" s="251"/>
      <c r="L1626" s="251"/>
      <c r="M1626" s="251"/>
    </row>
    <row r="1627" spans="2:14" ht="24.95" customHeight="1" x14ac:dyDescent="0.2"/>
    <row r="1628" spans="2:14" ht="24.95" customHeight="1" x14ac:dyDescent="0.2">
      <c r="B1628" s="104" t="s">
        <v>36</v>
      </c>
      <c r="C1628" s="104"/>
      <c r="D1628" s="104" t="s">
        <v>113</v>
      </c>
      <c r="E1628" s="104" t="s">
        <v>5</v>
      </c>
      <c r="F1628" s="104" t="s">
        <v>22</v>
      </c>
      <c r="G1628" s="104" t="s">
        <v>7</v>
      </c>
      <c r="H1628" s="104" t="s">
        <v>8</v>
      </c>
      <c r="I1628" s="104" t="s">
        <v>9</v>
      </c>
      <c r="J1628" s="104" t="s">
        <v>10</v>
      </c>
      <c r="K1628" s="104" t="s">
        <v>11</v>
      </c>
      <c r="L1628" s="104" t="s">
        <v>12</v>
      </c>
      <c r="M1628" s="104" t="s">
        <v>14</v>
      </c>
    </row>
    <row r="1629" spans="2:14" ht="24.95" customHeight="1" x14ac:dyDescent="0.2">
      <c r="B1629" s="280" t="s">
        <v>97</v>
      </c>
      <c r="C1629" s="133" t="s">
        <v>60</v>
      </c>
      <c r="D1629" s="179">
        <v>313</v>
      </c>
      <c r="E1629" s="179">
        <v>125</v>
      </c>
      <c r="F1629" s="179">
        <v>202</v>
      </c>
      <c r="G1629" s="179">
        <v>39</v>
      </c>
      <c r="H1629" s="179">
        <v>74</v>
      </c>
      <c r="I1629" s="179">
        <v>272</v>
      </c>
      <c r="J1629" s="179">
        <v>70</v>
      </c>
      <c r="K1629" s="179">
        <v>81</v>
      </c>
      <c r="L1629" s="179">
        <v>125</v>
      </c>
      <c r="M1629" s="173">
        <v>1301</v>
      </c>
      <c r="N1629" s="56"/>
    </row>
    <row r="1630" spans="2:14" ht="24.95" customHeight="1" x14ac:dyDescent="0.2">
      <c r="B1630" s="268"/>
      <c r="C1630" s="134" t="s">
        <v>29</v>
      </c>
      <c r="D1630" s="179">
        <v>2695</v>
      </c>
      <c r="E1630" s="179">
        <v>1165</v>
      </c>
      <c r="F1630" s="179">
        <v>1304</v>
      </c>
      <c r="G1630" s="179">
        <v>386</v>
      </c>
      <c r="H1630" s="179">
        <v>521</v>
      </c>
      <c r="I1630" s="179">
        <v>2898</v>
      </c>
      <c r="J1630" s="179">
        <v>527</v>
      </c>
      <c r="K1630" s="179">
        <v>642</v>
      </c>
      <c r="L1630" s="179">
        <v>894</v>
      </c>
      <c r="M1630" s="177">
        <v>11032</v>
      </c>
      <c r="N1630" s="57"/>
    </row>
    <row r="1631" spans="2:14" ht="24.95" customHeight="1" x14ac:dyDescent="0.2">
      <c r="B1631" s="268" t="s">
        <v>98</v>
      </c>
      <c r="C1631" s="134" t="s">
        <v>60</v>
      </c>
      <c r="D1631" s="179">
        <v>2</v>
      </c>
      <c r="E1631" s="179">
        <v>2</v>
      </c>
      <c r="F1631" s="179">
        <v>0</v>
      </c>
      <c r="G1631" s="179">
        <v>0</v>
      </c>
      <c r="H1631" s="179">
        <v>1</v>
      </c>
      <c r="I1631" s="179">
        <v>0</v>
      </c>
      <c r="J1631" s="179">
        <v>1</v>
      </c>
      <c r="K1631" s="179">
        <v>0</v>
      </c>
      <c r="L1631" s="179">
        <v>41</v>
      </c>
      <c r="M1631" s="177">
        <v>47</v>
      </c>
      <c r="N1631" s="7"/>
    </row>
    <row r="1632" spans="2:14" ht="24.95" customHeight="1" x14ac:dyDescent="0.2">
      <c r="B1632" s="268"/>
      <c r="C1632" s="134" t="s">
        <v>29</v>
      </c>
      <c r="D1632" s="179">
        <v>9</v>
      </c>
      <c r="E1632" s="179">
        <v>8</v>
      </c>
      <c r="F1632" s="179">
        <v>0</v>
      </c>
      <c r="G1632" s="179">
        <v>0</v>
      </c>
      <c r="H1632" s="179">
        <v>4</v>
      </c>
      <c r="I1632" s="179">
        <v>0</v>
      </c>
      <c r="J1632" s="179">
        <v>23</v>
      </c>
      <c r="K1632" s="179">
        <v>0</v>
      </c>
      <c r="L1632" s="179">
        <v>152</v>
      </c>
      <c r="M1632" s="177">
        <v>196</v>
      </c>
      <c r="N1632" s="7"/>
    </row>
    <row r="1633" spans="2:13" ht="24.95" customHeight="1" x14ac:dyDescent="0.2">
      <c r="B1633" s="268" t="s">
        <v>99</v>
      </c>
      <c r="C1633" s="134" t="s">
        <v>60</v>
      </c>
      <c r="D1633" s="179">
        <v>163</v>
      </c>
      <c r="E1633" s="179">
        <v>36</v>
      </c>
      <c r="F1633" s="179">
        <v>22</v>
      </c>
      <c r="G1633" s="179">
        <v>8</v>
      </c>
      <c r="H1633" s="179">
        <v>35</v>
      </c>
      <c r="I1633" s="179">
        <v>102</v>
      </c>
      <c r="J1633" s="179">
        <v>10</v>
      </c>
      <c r="K1633" s="179">
        <v>21</v>
      </c>
      <c r="L1633" s="179">
        <v>12</v>
      </c>
      <c r="M1633" s="177">
        <v>409</v>
      </c>
    </row>
    <row r="1634" spans="2:13" ht="24.95" customHeight="1" x14ac:dyDescent="0.2">
      <c r="B1634" s="268"/>
      <c r="C1634" s="134" t="s">
        <v>29</v>
      </c>
      <c r="D1634" s="179">
        <v>1644</v>
      </c>
      <c r="E1634" s="179">
        <v>319</v>
      </c>
      <c r="F1634" s="179">
        <v>165</v>
      </c>
      <c r="G1634" s="179">
        <v>63</v>
      </c>
      <c r="H1634" s="179">
        <v>316</v>
      </c>
      <c r="I1634" s="179">
        <v>1033</v>
      </c>
      <c r="J1634" s="179">
        <v>81</v>
      </c>
      <c r="K1634" s="179">
        <v>165</v>
      </c>
      <c r="L1634" s="179">
        <v>105</v>
      </c>
      <c r="M1634" s="177">
        <v>3891</v>
      </c>
    </row>
    <row r="1635" spans="2:13" ht="24.95" customHeight="1" x14ac:dyDescent="0.2">
      <c r="B1635" s="268" t="s">
        <v>100</v>
      </c>
      <c r="C1635" s="134" t="s">
        <v>60</v>
      </c>
      <c r="D1635" s="179">
        <v>364</v>
      </c>
      <c r="E1635" s="179">
        <v>324</v>
      </c>
      <c r="F1635" s="179">
        <v>572</v>
      </c>
      <c r="G1635" s="179">
        <v>41</v>
      </c>
      <c r="H1635" s="179">
        <v>545</v>
      </c>
      <c r="I1635" s="179">
        <v>79</v>
      </c>
      <c r="J1635" s="179">
        <v>155</v>
      </c>
      <c r="K1635" s="179">
        <v>176</v>
      </c>
      <c r="L1635" s="179">
        <v>237</v>
      </c>
      <c r="M1635" s="177">
        <v>2493</v>
      </c>
    </row>
    <row r="1636" spans="2:13" ht="24.95" customHeight="1" x14ac:dyDescent="0.2">
      <c r="B1636" s="268"/>
      <c r="C1636" s="134" t="s">
        <v>29</v>
      </c>
      <c r="D1636" s="179">
        <v>1840</v>
      </c>
      <c r="E1636" s="179">
        <v>1621</v>
      </c>
      <c r="F1636" s="179">
        <v>2823</v>
      </c>
      <c r="G1636" s="179">
        <v>178</v>
      </c>
      <c r="H1636" s="179">
        <v>2649</v>
      </c>
      <c r="I1636" s="179">
        <v>375</v>
      </c>
      <c r="J1636" s="179">
        <v>819</v>
      </c>
      <c r="K1636" s="179">
        <v>861</v>
      </c>
      <c r="L1636" s="179">
        <v>1161</v>
      </c>
      <c r="M1636" s="177">
        <v>12327</v>
      </c>
    </row>
    <row r="1637" spans="2:13" ht="24.95" customHeight="1" x14ac:dyDescent="0.2">
      <c r="B1637" s="268" t="s">
        <v>101</v>
      </c>
      <c r="C1637" s="134" t="s">
        <v>60</v>
      </c>
      <c r="D1637" s="179">
        <v>7</v>
      </c>
      <c r="E1637" s="179">
        <v>9</v>
      </c>
      <c r="F1637" s="179">
        <v>0</v>
      </c>
      <c r="G1637" s="179">
        <v>1</v>
      </c>
      <c r="H1637" s="179">
        <v>4</v>
      </c>
      <c r="I1637" s="179">
        <v>5</v>
      </c>
      <c r="J1637" s="179">
        <v>0</v>
      </c>
      <c r="K1637" s="179">
        <v>2</v>
      </c>
      <c r="L1637" s="179">
        <v>2</v>
      </c>
      <c r="M1637" s="177">
        <v>30</v>
      </c>
    </row>
    <row r="1638" spans="2:13" ht="24.95" customHeight="1" x14ac:dyDescent="0.2">
      <c r="B1638" s="269"/>
      <c r="C1638" s="132" t="s">
        <v>29</v>
      </c>
      <c r="D1638" s="179">
        <v>95</v>
      </c>
      <c r="E1638" s="179">
        <v>51</v>
      </c>
      <c r="F1638" s="179">
        <v>0</v>
      </c>
      <c r="G1638" s="179">
        <v>5</v>
      </c>
      <c r="H1638" s="179">
        <v>13</v>
      </c>
      <c r="I1638" s="179">
        <v>27</v>
      </c>
      <c r="J1638" s="179">
        <v>0</v>
      </c>
      <c r="K1638" s="179">
        <v>18</v>
      </c>
      <c r="L1638" s="179">
        <v>7</v>
      </c>
      <c r="M1638" s="180">
        <v>216</v>
      </c>
    </row>
    <row r="1639" spans="2:13" ht="24.95" customHeight="1" x14ac:dyDescent="0.2">
      <c r="B1639" s="279" t="s">
        <v>14</v>
      </c>
      <c r="C1639" s="131" t="s">
        <v>60</v>
      </c>
      <c r="D1639" s="181">
        <v>849</v>
      </c>
      <c r="E1639" s="181">
        <v>496</v>
      </c>
      <c r="F1639" s="181">
        <v>796</v>
      </c>
      <c r="G1639" s="181">
        <v>89</v>
      </c>
      <c r="H1639" s="181">
        <v>659</v>
      </c>
      <c r="I1639" s="181">
        <v>458</v>
      </c>
      <c r="J1639" s="181">
        <v>236</v>
      </c>
      <c r="K1639" s="181">
        <v>280</v>
      </c>
      <c r="L1639" s="181">
        <v>417</v>
      </c>
      <c r="M1639" s="181">
        <v>4280</v>
      </c>
    </row>
    <row r="1640" spans="2:13" ht="24.95" customHeight="1" x14ac:dyDescent="0.2">
      <c r="B1640" s="279"/>
      <c r="C1640" s="130" t="s">
        <v>29</v>
      </c>
      <c r="D1640" s="171">
        <v>6283</v>
      </c>
      <c r="E1640" s="171">
        <v>3164</v>
      </c>
      <c r="F1640" s="171">
        <v>4292</v>
      </c>
      <c r="G1640" s="171">
        <v>632</v>
      </c>
      <c r="H1640" s="171">
        <v>3503</v>
      </c>
      <c r="I1640" s="171">
        <v>4333</v>
      </c>
      <c r="J1640" s="171">
        <v>1450</v>
      </c>
      <c r="K1640" s="171">
        <v>1686</v>
      </c>
      <c r="L1640" s="171">
        <v>2319</v>
      </c>
      <c r="M1640" s="171">
        <v>27662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26"/>
      <c r="N1652" s="7"/>
    </row>
    <row r="1653" spans="2:14" ht="24.95" customHeight="1" x14ac:dyDescent="0.2">
      <c r="B1653" s="68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26"/>
      <c r="N1653" s="7"/>
    </row>
    <row r="1654" spans="2:14" ht="24.95" customHeight="1" x14ac:dyDescent="0.2">
      <c r="B1654" s="68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26"/>
    </row>
    <row r="1655" spans="2:14" ht="24.95" customHeight="1" x14ac:dyDescent="0.2">
      <c r="B1655" s="68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26"/>
    </row>
    <row r="1656" spans="2:14" ht="24.95" customHeight="1" x14ac:dyDescent="0.2">
      <c r="B1656" s="68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</row>
    <row r="1657" spans="2:14" ht="24.7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51" t="s">
        <v>94</v>
      </c>
      <c r="C1660" s="251"/>
      <c r="D1660" s="251"/>
      <c r="E1660" s="251"/>
      <c r="F1660" s="251"/>
      <c r="G1660" s="251"/>
      <c r="H1660" s="251"/>
      <c r="I1660" s="251"/>
      <c r="J1660" s="251"/>
      <c r="K1660" s="251"/>
      <c r="L1660" s="251"/>
      <c r="M1660" s="251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4" t="s">
        <v>36</v>
      </c>
      <c r="C1662" s="104"/>
      <c r="D1662" s="104" t="s">
        <v>113</v>
      </c>
      <c r="E1662" s="104" t="s">
        <v>5</v>
      </c>
      <c r="F1662" s="104" t="s">
        <v>22</v>
      </c>
      <c r="G1662" s="104" t="s">
        <v>7</v>
      </c>
      <c r="H1662" s="104" t="s">
        <v>8</v>
      </c>
      <c r="I1662" s="104" t="s">
        <v>9</v>
      </c>
      <c r="J1662" s="104" t="s">
        <v>10</v>
      </c>
      <c r="K1662" s="104" t="s">
        <v>11</v>
      </c>
      <c r="L1662" s="104" t="s">
        <v>12</v>
      </c>
      <c r="M1662" s="104" t="s">
        <v>14</v>
      </c>
    </row>
    <row r="1663" spans="2:14" ht="24.95" customHeight="1" x14ac:dyDescent="0.2">
      <c r="B1663" s="280" t="s">
        <v>102</v>
      </c>
      <c r="C1663" s="133" t="s">
        <v>60</v>
      </c>
      <c r="D1663" s="179">
        <v>53</v>
      </c>
      <c r="E1663" s="179">
        <v>42</v>
      </c>
      <c r="F1663" s="179">
        <v>53</v>
      </c>
      <c r="G1663" s="179">
        <v>5</v>
      </c>
      <c r="H1663" s="179">
        <v>95</v>
      </c>
      <c r="I1663" s="179">
        <v>38</v>
      </c>
      <c r="J1663" s="179">
        <v>17</v>
      </c>
      <c r="K1663" s="179">
        <v>27</v>
      </c>
      <c r="L1663" s="179">
        <v>28</v>
      </c>
      <c r="M1663" s="173">
        <v>358</v>
      </c>
      <c r="N1663" s="56"/>
    </row>
    <row r="1664" spans="2:14" ht="24.95" customHeight="1" x14ac:dyDescent="0.2">
      <c r="B1664" s="268"/>
      <c r="C1664" s="134" t="s">
        <v>29</v>
      </c>
      <c r="D1664" s="179">
        <v>671</v>
      </c>
      <c r="E1664" s="179">
        <v>842</v>
      </c>
      <c r="F1664" s="179">
        <v>871</v>
      </c>
      <c r="G1664" s="179">
        <v>130</v>
      </c>
      <c r="H1664" s="179">
        <v>1659</v>
      </c>
      <c r="I1664" s="179">
        <v>765</v>
      </c>
      <c r="J1664" s="179">
        <v>247</v>
      </c>
      <c r="K1664" s="179">
        <v>519</v>
      </c>
      <c r="L1664" s="179">
        <v>521</v>
      </c>
      <c r="M1664" s="177">
        <v>6225</v>
      </c>
      <c r="N1664" s="57"/>
    </row>
    <row r="1665" spans="2:14" ht="24.95" customHeight="1" x14ac:dyDescent="0.2">
      <c r="B1665" s="268" t="s">
        <v>103</v>
      </c>
      <c r="C1665" s="134" t="s">
        <v>60</v>
      </c>
      <c r="D1665" s="179">
        <v>29</v>
      </c>
      <c r="E1665" s="179">
        <v>16</v>
      </c>
      <c r="F1665" s="179">
        <v>11</v>
      </c>
      <c r="G1665" s="179">
        <v>8</v>
      </c>
      <c r="H1665" s="179">
        <v>18</v>
      </c>
      <c r="I1665" s="179">
        <v>23</v>
      </c>
      <c r="J1665" s="179">
        <v>21</v>
      </c>
      <c r="K1665" s="179">
        <v>12</v>
      </c>
      <c r="L1665" s="179">
        <v>7</v>
      </c>
      <c r="M1665" s="177">
        <v>145</v>
      </c>
      <c r="N1665" s="7"/>
    </row>
    <row r="1666" spans="2:14" ht="24.95" customHeight="1" x14ac:dyDescent="0.2">
      <c r="B1666" s="268"/>
      <c r="C1666" s="134" t="s">
        <v>29</v>
      </c>
      <c r="D1666" s="179">
        <v>455</v>
      </c>
      <c r="E1666" s="179">
        <v>347</v>
      </c>
      <c r="F1666" s="179">
        <v>265</v>
      </c>
      <c r="G1666" s="179">
        <v>133</v>
      </c>
      <c r="H1666" s="179">
        <v>379</v>
      </c>
      <c r="I1666" s="179">
        <v>404</v>
      </c>
      <c r="J1666" s="179">
        <v>362</v>
      </c>
      <c r="K1666" s="179">
        <v>225</v>
      </c>
      <c r="L1666" s="179">
        <v>66</v>
      </c>
      <c r="M1666" s="177">
        <v>2636</v>
      </c>
      <c r="N1666" s="7"/>
    </row>
    <row r="1667" spans="2:14" ht="24.95" customHeight="1" x14ac:dyDescent="0.2">
      <c r="B1667" s="268" t="s">
        <v>104</v>
      </c>
      <c r="C1667" s="134" t="s">
        <v>60</v>
      </c>
      <c r="D1667" s="179">
        <v>4</v>
      </c>
      <c r="E1667" s="179">
        <v>2</v>
      </c>
      <c r="F1667" s="179">
        <v>6</v>
      </c>
      <c r="G1667" s="179">
        <v>2</v>
      </c>
      <c r="H1667" s="179">
        <v>3</v>
      </c>
      <c r="I1667" s="179">
        <v>1</v>
      </c>
      <c r="J1667" s="179">
        <v>1</v>
      </c>
      <c r="K1667" s="179">
        <v>2</v>
      </c>
      <c r="L1667" s="179">
        <v>0</v>
      </c>
      <c r="M1667" s="177">
        <v>21</v>
      </c>
    </row>
    <row r="1668" spans="2:14" ht="24.95" customHeight="1" x14ac:dyDescent="0.2">
      <c r="B1668" s="268"/>
      <c r="C1668" s="134" t="s">
        <v>29</v>
      </c>
      <c r="D1668" s="179">
        <v>110</v>
      </c>
      <c r="E1668" s="179">
        <v>22</v>
      </c>
      <c r="F1668" s="179">
        <v>145</v>
      </c>
      <c r="G1668" s="179">
        <v>76</v>
      </c>
      <c r="H1668" s="179">
        <v>33</v>
      </c>
      <c r="I1668" s="179">
        <v>16</v>
      </c>
      <c r="J1668" s="179">
        <v>3</v>
      </c>
      <c r="K1668" s="179">
        <v>94</v>
      </c>
      <c r="L1668" s="179">
        <v>0</v>
      </c>
      <c r="M1668" s="177">
        <v>499</v>
      </c>
    </row>
    <row r="1669" spans="2:14" ht="24.95" customHeight="1" x14ac:dyDescent="0.2">
      <c r="B1669" s="268" t="s">
        <v>105</v>
      </c>
      <c r="C1669" s="134" t="s">
        <v>60</v>
      </c>
      <c r="D1669" s="179">
        <v>3</v>
      </c>
      <c r="E1669" s="179">
        <v>0</v>
      </c>
      <c r="F1669" s="179">
        <v>0</v>
      </c>
      <c r="G1669" s="179">
        <v>0</v>
      </c>
      <c r="H1669" s="179">
        <v>0</v>
      </c>
      <c r="I1669" s="179">
        <v>0</v>
      </c>
      <c r="J1669" s="179">
        <v>0</v>
      </c>
      <c r="K1669" s="179">
        <v>0</v>
      </c>
      <c r="L1669" s="179">
        <v>0</v>
      </c>
      <c r="M1669" s="177">
        <v>3</v>
      </c>
    </row>
    <row r="1670" spans="2:14" ht="24.95" customHeight="1" x14ac:dyDescent="0.2">
      <c r="B1670" s="268"/>
      <c r="C1670" s="134" t="s">
        <v>29</v>
      </c>
      <c r="D1670" s="179">
        <v>61</v>
      </c>
      <c r="E1670" s="179">
        <v>0</v>
      </c>
      <c r="F1670" s="179">
        <v>0</v>
      </c>
      <c r="G1670" s="179">
        <v>0</v>
      </c>
      <c r="H1670" s="179">
        <v>0</v>
      </c>
      <c r="I1670" s="179">
        <v>0</v>
      </c>
      <c r="J1670" s="179">
        <v>0</v>
      </c>
      <c r="K1670" s="179">
        <v>0</v>
      </c>
      <c r="L1670" s="179">
        <v>0</v>
      </c>
      <c r="M1670" s="177">
        <v>61</v>
      </c>
    </row>
    <row r="1671" spans="2:14" ht="24.95" customHeight="1" x14ac:dyDescent="0.2">
      <c r="B1671" s="268" t="s">
        <v>106</v>
      </c>
      <c r="C1671" s="134" t="s">
        <v>60</v>
      </c>
      <c r="D1671" s="179">
        <v>0</v>
      </c>
      <c r="E1671" s="179">
        <v>0</v>
      </c>
      <c r="F1671" s="179">
        <v>4</v>
      </c>
      <c r="G1671" s="179">
        <v>0</v>
      </c>
      <c r="H1671" s="179">
        <v>2</v>
      </c>
      <c r="I1671" s="179">
        <v>0</v>
      </c>
      <c r="J1671" s="179">
        <v>0</v>
      </c>
      <c r="K1671" s="179">
        <v>1</v>
      </c>
      <c r="L1671" s="179">
        <v>0</v>
      </c>
      <c r="M1671" s="177">
        <v>7</v>
      </c>
    </row>
    <row r="1672" spans="2:14" ht="24.95" customHeight="1" x14ac:dyDescent="0.2">
      <c r="B1672" s="269"/>
      <c r="C1672" s="132" t="s">
        <v>29</v>
      </c>
      <c r="D1672" s="179">
        <v>0</v>
      </c>
      <c r="E1672" s="179">
        <v>0</v>
      </c>
      <c r="F1672" s="179">
        <v>51</v>
      </c>
      <c r="G1672" s="179">
        <v>0</v>
      </c>
      <c r="H1672" s="179">
        <v>226</v>
      </c>
      <c r="I1672" s="179">
        <v>0</v>
      </c>
      <c r="J1672" s="179">
        <v>0</v>
      </c>
      <c r="K1672" s="179">
        <v>4</v>
      </c>
      <c r="L1672" s="179">
        <v>0</v>
      </c>
      <c r="M1672" s="180">
        <v>281</v>
      </c>
    </row>
    <row r="1673" spans="2:14" ht="24.95" customHeight="1" x14ac:dyDescent="0.2">
      <c r="B1673" s="279" t="s">
        <v>14</v>
      </c>
      <c r="C1673" s="131" t="s">
        <v>60</v>
      </c>
      <c r="D1673" s="181">
        <v>89</v>
      </c>
      <c r="E1673" s="181">
        <v>60</v>
      </c>
      <c r="F1673" s="181">
        <v>74</v>
      </c>
      <c r="G1673" s="181">
        <v>15</v>
      </c>
      <c r="H1673" s="181">
        <v>118</v>
      </c>
      <c r="I1673" s="181">
        <v>62</v>
      </c>
      <c r="J1673" s="181">
        <v>39</v>
      </c>
      <c r="K1673" s="181">
        <v>42</v>
      </c>
      <c r="L1673" s="181">
        <v>35</v>
      </c>
      <c r="M1673" s="181">
        <v>534</v>
      </c>
    </row>
    <row r="1674" spans="2:14" ht="24.95" customHeight="1" x14ac:dyDescent="0.2">
      <c r="B1674" s="279"/>
      <c r="C1674" s="130" t="s">
        <v>29</v>
      </c>
      <c r="D1674" s="171">
        <v>1297</v>
      </c>
      <c r="E1674" s="171">
        <v>1211</v>
      </c>
      <c r="F1674" s="171">
        <v>1332</v>
      </c>
      <c r="G1674" s="171">
        <v>339</v>
      </c>
      <c r="H1674" s="171">
        <v>2297</v>
      </c>
      <c r="I1674" s="171">
        <v>1185</v>
      </c>
      <c r="J1674" s="171">
        <v>612</v>
      </c>
      <c r="K1674" s="171">
        <v>842</v>
      </c>
      <c r="L1674" s="171">
        <v>587</v>
      </c>
      <c r="M1674" s="171">
        <v>9702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26"/>
      <c r="N1686" s="7"/>
    </row>
    <row r="1687" spans="2:14" ht="24.95" customHeight="1" x14ac:dyDescent="0.2">
      <c r="B1687" s="68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26"/>
      <c r="N1687" s="7"/>
    </row>
    <row r="1688" spans="2:14" ht="24.95" customHeight="1" x14ac:dyDescent="0.2">
      <c r="B1688" s="68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26"/>
    </row>
    <row r="1689" spans="2:14" ht="25.5" customHeight="1" x14ac:dyDescent="0.2">
      <c r="B1689" s="251" t="s">
        <v>112</v>
      </c>
      <c r="C1689" s="251"/>
      <c r="D1689" s="251"/>
      <c r="E1689" s="251"/>
      <c r="F1689" s="251"/>
      <c r="G1689" s="251"/>
      <c r="H1689" s="251"/>
      <c r="I1689" s="251"/>
      <c r="J1689" s="251"/>
      <c r="K1689" s="251"/>
      <c r="L1689" s="251"/>
      <c r="M1689" s="251"/>
    </row>
    <row r="1690" spans="2:14" ht="15" customHeight="1" x14ac:dyDescent="0.2"/>
    <row r="1691" spans="2:14" ht="24.95" customHeight="1" x14ac:dyDescent="0.2">
      <c r="B1691" s="108" t="s">
        <v>49</v>
      </c>
      <c r="C1691" s="104" t="s">
        <v>113</v>
      </c>
      <c r="D1691" s="104" t="s">
        <v>21</v>
      </c>
      <c r="E1691" s="104" t="s">
        <v>22</v>
      </c>
      <c r="F1691" s="104" t="s">
        <v>7</v>
      </c>
      <c r="G1691" s="104" t="s">
        <v>8</v>
      </c>
      <c r="H1691" s="104" t="s">
        <v>9</v>
      </c>
      <c r="I1691" s="104" t="s">
        <v>10</v>
      </c>
      <c r="J1691" s="104" t="s">
        <v>11</v>
      </c>
      <c r="K1691" s="104" t="s">
        <v>12</v>
      </c>
      <c r="L1691" s="104" t="s">
        <v>14</v>
      </c>
    </row>
    <row r="1692" spans="2:14" ht="24.95" customHeight="1" x14ac:dyDescent="0.2">
      <c r="B1692" s="68" t="s">
        <v>23</v>
      </c>
      <c r="C1692" s="179">
        <v>626</v>
      </c>
      <c r="D1692" s="179">
        <v>864</v>
      </c>
      <c r="E1692" s="179">
        <v>1252</v>
      </c>
      <c r="F1692" s="179">
        <v>358</v>
      </c>
      <c r="G1692" s="179">
        <v>758</v>
      </c>
      <c r="H1692" s="179">
        <v>547</v>
      </c>
      <c r="I1692" s="179">
        <v>350</v>
      </c>
      <c r="J1692" s="179">
        <v>916</v>
      </c>
      <c r="K1692" s="179">
        <v>376</v>
      </c>
      <c r="L1692" s="177">
        <v>6047</v>
      </c>
      <c r="N1692" s="35"/>
    </row>
    <row r="1693" spans="2:14" ht="24.95" customHeight="1" x14ac:dyDescent="0.2">
      <c r="B1693" s="109" t="s">
        <v>29</v>
      </c>
      <c r="C1693" s="176">
        <v>60836</v>
      </c>
      <c r="D1693" s="176">
        <v>74900</v>
      </c>
      <c r="E1693" s="176">
        <v>78862</v>
      </c>
      <c r="F1693" s="176">
        <v>30088</v>
      </c>
      <c r="G1693" s="176">
        <v>60242</v>
      </c>
      <c r="H1693" s="176">
        <v>60308</v>
      </c>
      <c r="I1693" s="176">
        <v>29874</v>
      </c>
      <c r="J1693" s="176">
        <v>98136</v>
      </c>
      <c r="K1693" s="176">
        <v>33359</v>
      </c>
      <c r="L1693" s="180">
        <v>526605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2" t="s">
        <v>90</v>
      </c>
      <c r="C1722" s="273"/>
      <c r="D1722" s="273"/>
      <c r="E1722" s="273"/>
      <c r="F1722" s="273"/>
      <c r="G1722" s="273"/>
      <c r="H1722" s="273"/>
      <c r="I1722" s="273"/>
      <c r="J1722" s="273"/>
      <c r="K1722" s="273"/>
      <c r="L1722" s="273"/>
      <c r="M1722" s="154"/>
    </row>
    <row r="1723" spans="1:13" ht="20.100000000000001" customHeight="1" thickBot="1" x14ac:dyDescent="0.25">
      <c r="B1723" s="274" t="s">
        <v>153</v>
      </c>
      <c r="C1723" s="275"/>
      <c r="D1723" s="275"/>
      <c r="E1723" s="275"/>
      <c r="F1723" s="275"/>
      <c r="G1723" s="275"/>
      <c r="H1723" s="275"/>
      <c r="I1723" s="275"/>
      <c r="J1723" s="275"/>
      <c r="K1723" s="275"/>
      <c r="L1723" s="275"/>
      <c r="M1723" s="155"/>
    </row>
    <row r="1724" spans="1:13" ht="20.100000000000001" customHeight="1" thickTop="1" thickBot="1" x14ac:dyDescent="0.25">
      <c r="B1724" s="153"/>
      <c r="C1724" s="115"/>
      <c r="D1724" s="115"/>
      <c r="E1724" s="115"/>
      <c r="F1724" s="115"/>
      <c r="G1724" s="115"/>
      <c r="H1724" s="115"/>
      <c r="I1724" s="115"/>
      <c r="J1724" s="115"/>
      <c r="K1724" s="115"/>
      <c r="L1724" s="115"/>
      <c r="M1724" s="153"/>
    </row>
    <row r="1725" spans="1:13" ht="20.100000000000001" customHeight="1" thickTop="1" x14ac:dyDescent="0.2">
      <c r="A1725" s="112"/>
      <c r="B1725" s="118"/>
      <c r="C1725" s="114"/>
      <c r="D1725" s="114"/>
      <c r="E1725" s="114"/>
      <c r="F1725" s="114"/>
      <c r="G1725" s="114"/>
      <c r="H1725" s="114"/>
      <c r="I1725" s="114"/>
      <c r="J1725" s="114"/>
      <c r="K1725" s="114"/>
      <c r="L1725" s="114"/>
      <c r="M1725" s="141"/>
    </row>
    <row r="1726" spans="1:13" s="110" customFormat="1" ht="20.100000000000001" customHeight="1" x14ac:dyDescent="0.2">
      <c r="A1726" s="113"/>
      <c r="B1726" s="117" t="s">
        <v>30</v>
      </c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3"/>
    </row>
    <row r="1727" spans="1:13" s="110" customFormat="1" ht="20.100000000000001" customHeight="1" x14ac:dyDescent="0.2">
      <c r="A1727" s="113"/>
      <c r="B1727" s="111"/>
      <c r="L1727" s="116"/>
      <c r="M1727" s="113"/>
    </row>
    <row r="1728" spans="1:13" s="110" customFormat="1" ht="20.100000000000001" customHeight="1" x14ac:dyDescent="0.2">
      <c r="A1728" s="113"/>
      <c r="B1728" s="276" t="s">
        <v>139</v>
      </c>
      <c r="C1728" s="277"/>
      <c r="D1728" s="278" t="s">
        <v>128</v>
      </c>
      <c r="E1728" s="278"/>
      <c r="F1728" s="278"/>
      <c r="G1728" s="278"/>
      <c r="H1728" s="278"/>
      <c r="I1728" s="278"/>
      <c r="J1728" s="278"/>
      <c r="K1728" s="278"/>
      <c r="L1728" s="278"/>
      <c r="M1728" s="113"/>
    </row>
    <row r="1729" spans="1:15" s="110" customFormat="1" ht="20.100000000000001" customHeight="1" x14ac:dyDescent="0.2">
      <c r="A1729" s="113"/>
      <c r="B1729" s="276"/>
      <c r="C1729" s="277"/>
      <c r="D1729" s="278"/>
      <c r="E1729" s="278"/>
      <c r="F1729" s="278"/>
      <c r="G1729" s="278"/>
      <c r="H1729" s="278"/>
      <c r="I1729" s="278"/>
      <c r="J1729" s="278"/>
      <c r="K1729" s="278"/>
      <c r="L1729" s="278"/>
      <c r="M1729" s="113"/>
    </row>
    <row r="1730" spans="1:15" s="110" customFormat="1" ht="20.100000000000001" customHeight="1" x14ac:dyDescent="0.2">
      <c r="A1730" s="113"/>
      <c r="B1730" s="276" t="s">
        <v>140</v>
      </c>
      <c r="C1730" s="277"/>
      <c r="D1730" s="278" t="s">
        <v>129</v>
      </c>
      <c r="E1730" s="278"/>
      <c r="F1730" s="278"/>
      <c r="G1730" s="278"/>
      <c r="H1730" s="278"/>
      <c r="I1730" s="278"/>
      <c r="J1730" s="278"/>
      <c r="K1730" s="278"/>
      <c r="L1730" s="278"/>
      <c r="M1730" s="113"/>
    </row>
    <row r="1731" spans="1:15" ht="20.100000000000001" customHeight="1" x14ac:dyDescent="0.2">
      <c r="A1731" s="112"/>
      <c r="B1731" s="276"/>
      <c r="C1731" s="277"/>
      <c r="D1731" s="278"/>
      <c r="E1731" s="278"/>
      <c r="F1731" s="278"/>
      <c r="G1731" s="278"/>
      <c r="H1731" s="278"/>
      <c r="I1731" s="278"/>
      <c r="J1731" s="278"/>
      <c r="K1731" s="278"/>
      <c r="L1731" s="278"/>
      <c r="M1731" s="113"/>
    </row>
    <row r="1732" spans="1:15" ht="20.100000000000001" customHeight="1" x14ac:dyDescent="0.2">
      <c r="A1732" s="112"/>
      <c r="B1732" s="276" t="s">
        <v>141</v>
      </c>
      <c r="C1732" s="277"/>
      <c r="D1732" s="278" t="s">
        <v>130</v>
      </c>
      <c r="E1732" s="278"/>
      <c r="F1732" s="278"/>
      <c r="G1732" s="278"/>
      <c r="H1732" s="278"/>
      <c r="I1732" s="278"/>
      <c r="J1732" s="278"/>
      <c r="K1732" s="278"/>
      <c r="L1732" s="278"/>
      <c r="M1732" s="113"/>
    </row>
    <row r="1733" spans="1:15" s="110" customFormat="1" ht="20.100000000000001" customHeight="1" x14ac:dyDescent="0.2">
      <c r="A1733" s="113"/>
      <c r="B1733" s="276"/>
      <c r="C1733" s="277"/>
      <c r="D1733" s="278"/>
      <c r="E1733" s="278"/>
      <c r="F1733" s="278"/>
      <c r="G1733" s="278"/>
      <c r="H1733" s="278"/>
      <c r="I1733" s="278"/>
      <c r="J1733" s="278"/>
      <c r="K1733" s="278"/>
      <c r="L1733" s="278"/>
      <c r="M1733" s="113"/>
    </row>
    <row r="1734" spans="1:15" s="110" customFormat="1" ht="20.100000000000001" customHeight="1" x14ac:dyDescent="0.2">
      <c r="A1734" s="113"/>
      <c r="B1734" s="276" t="s">
        <v>3</v>
      </c>
      <c r="C1734" s="277"/>
      <c r="D1734" s="278" t="s">
        <v>131</v>
      </c>
      <c r="E1734" s="278"/>
      <c r="F1734" s="278"/>
      <c r="G1734" s="278"/>
      <c r="H1734" s="278"/>
      <c r="I1734" s="278"/>
      <c r="J1734" s="278"/>
      <c r="K1734" s="278"/>
      <c r="L1734" s="278"/>
      <c r="M1734" s="113"/>
    </row>
    <row r="1735" spans="1:15" s="110" customFormat="1" ht="20.100000000000001" customHeight="1" x14ac:dyDescent="0.2">
      <c r="A1735" s="113"/>
      <c r="B1735" s="276"/>
      <c r="C1735" s="277"/>
      <c r="D1735" s="278"/>
      <c r="E1735" s="278"/>
      <c r="F1735" s="278"/>
      <c r="G1735" s="278"/>
      <c r="H1735" s="278"/>
      <c r="I1735" s="278"/>
      <c r="J1735" s="278"/>
      <c r="K1735" s="278"/>
      <c r="L1735" s="278"/>
      <c r="M1735" s="113"/>
    </row>
    <row r="1736" spans="1:15" s="110" customFormat="1" ht="20.100000000000001" customHeight="1" thickBot="1" x14ac:dyDescent="0.25">
      <c r="A1736" s="113"/>
      <c r="B1736" s="143"/>
      <c r="C1736" s="144"/>
      <c r="D1736" s="144"/>
      <c r="E1736" s="144"/>
      <c r="F1736" s="144"/>
      <c r="G1736" s="144"/>
      <c r="H1736" s="144"/>
      <c r="I1736" s="144"/>
      <c r="J1736" s="144"/>
      <c r="K1736" s="144"/>
      <c r="L1736" s="144"/>
      <c r="M1736" s="145"/>
    </row>
    <row r="1737" spans="1:15" s="110" customFormat="1" ht="20.100000000000001" customHeight="1" thickTop="1" thickBot="1" x14ac:dyDescent="0.25">
      <c r="B1737" s="142"/>
      <c r="C1737" s="115"/>
      <c r="D1737" s="115"/>
      <c r="E1737" s="115"/>
      <c r="F1737" s="115"/>
      <c r="G1737" s="115"/>
      <c r="H1737" s="115"/>
      <c r="I1737" s="115"/>
      <c r="J1737" s="115"/>
      <c r="K1737" s="115"/>
      <c r="L1737" s="115"/>
      <c r="M1737" s="146"/>
    </row>
    <row r="1738" spans="1:15" s="110" customFormat="1" ht="20.100000000000001" customHeight="1" thickTop="1" x14ac:dyDescent="0.2">
      <c r="B1738" s="147"/>
      <c r="C1738" s="148"/>
      <c r="D1738" s="148"/>
      <c r="E1738" s="148"/>
      <c r="F1738" s="148"/>
      <c r="G1738" s="148"/>
      <c r="H1738" s="148"/>
      <c r="I1738" s="148"/>
      <c r="J1738" s="148"/>
      <c r="K1738" s="148"/>
      <c r="L1738" s="148"/>
      <c r="M1738" s="149"/>
    </row>
    <row r="1739" spans="1:15" s="110" customFormat="1" ht="20.100000000000001" customHeight="1" x14ac:dyDescent="0.2">
      <c r="B1739" s="150" t="s">
        <v>124</v>
      </c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51"/>
    </row>
    <row r="1740" spans="1:15" s="110" customFormat="1" ht="20.100000000000001" customHeight="1" x14ac:dyDescent="0.2">
      <c r="B1740" s="152"/>
      <c r="L1740" s="116"/>
      <c r="M1740" s="151"/>
    </row>
    <row r="1741" spans="1:15" s="110" customFormat="1" ht="20.100000000000001" customHeight="1" x14ac:dyDescent="0.2">
      <c r="B1741" s="270" t="s">
        <v>142</v>
      </c>
      <c r="C1741" s="271"/>
      <c r="D1741" s="278" t="s">
        <v>132</v>
      </c>
      <c r="E1741" s="278"/>
      <c r="F1741" s="278"/>
      <c r="G1741" s="278"/>
      <c r="H1741" s="278"/>
      <c r="I1741" s="278"/>
      <c r="J1741" s="278"/>
      <c r="K1741" s="278"/>
      <c r="L1741" s="278"/>
      <c r="M1741" s="151"/>
    </row>
    <row r="1742" spans="1:15" s="110" customFormat="1" ht="20.100000000000001" customHeight="1" x14ac:dyDescent="0.2">
      <c r="B1742" s="270"/>
      <c r="C1742" s="271"/>
      <c r="D1742" s="278"/>
      <c r="E1742" s="278"/>
      <c r="F1742" s="278"/>
      <c r="G1742" s="278"/>
      <c r="H1742" s="278"/>
      <c r="I1742" s="278"/>
      <c r="J1742" s="278"/>
      <c r="K1742" s="278"/>
      <c r="L1742" s="278"/>
      <c r="M1742" s="151"/>
    </row>
    <row r="1743" spans="1:15" ht="20.100000000000001" customHeight="1" x14ac:dyDescent="0.2">
      <c r="B1743" s="270" t="s">
        <v>143</v>
      </c>
      <c r="C1743" s="271"/>
      <c r="D1743" s="264" t="s">
        <v>133</v>
      </c>
      <c r="E1743" s="264"/>
      <c r="F1743" s="264"/>
      <c r="G1743" s="264"/>
      <c r="H1743" s="264"/>
      <c r="I1743" s="264"/>
      <c r="J1743" s="264"/>
      <c r="K1743" s="264"/>
      <c r="L1743" s="264"/>
      <c r="M1743" s="265"/>
      <c r="N1743" s="110"/>
      <c r="O1743" s="110"/>
    </row>
    <row r="1744" spans="1:15" ht="20.100000000000001" customHeight="1" x14ac:dyDescent="0.2">
      <c r="B1744" s="270"/>
      <c r="C1744" s="271"/>
      <c r="D1744" s="264"/>
      <c r="E1744" s="264"/>
      <c r="F1744" s="264"/>
      <c r="G1744" s="264"/>
      <c r="H1744" s="264"/>
      <c r="I1744" s="264"/>
      <c r="J1744" s="264"/>
      <c r="K1744" s="264"/>
      <c r="L1744" s="264"/>
      <c r="M1744" s="265"/>
      <c r="N1744" s="110"/>
      <c r="O1744" s="110"/>
    </row>
    <row r="1745" spans="2:15" ht="20.100000000000001" customHeight="1" x14ac:dyDescent="0.2">
      <c r="B1745" s="270" t="s">
        <v>144</v>
      </c>
      <c r="C1745" s="271"/>
      <c r="D1745" s="264" t="s">
        <v>134</v>
      </c>
      <c r="E1745" s="264"/>
      <c r="F1745" s="264"/>
      <c r="G1745" s="264"/>
      <c r="H1745" s="264"/>
      <c r="I1745" s="264"/>
      <c r="J1745" s="264"/>
      <c r="K1745" s="264"/>
      <c r="L1745" s="264"/>
      <c r="M1745" s="151"/>
      <c r="N1745" s="110"/>
      <c r="O1745" s="110"/>
    </row>
    <row r="1746" spans="2:15" ht="20.100000000000001" customHeight="1" x14ac:dyDescent="0.2">
      <c r="B1746" s="270"/>
      <c r="C1746" s="271"/>
      <c r="D1746" s="264"/>
      <c r="E1746" s="264"/>
      <c r="F1746" s="264"/>
      <c r="G1746" s="264"/>
      <c r="H1746" s="264"/>
      <c r="I1746" s="264"/>
      <c r="J1746" s="264"/>
      <c r="K1746" s="264"/>
      <c r="L1746" s="264"/>
      <c r="M1746" s="151"/>
      <c r="N1746" s="110"/>
      <c r="O1746" s="110"/>
    </row>
    <row r="1747" spans="2:15" ht="20.100000000000001" customHeight="1" x14ac:dyDescent="0.2">
      <c r="B1747" s="270" t="s">
        <v>145</v>
      </c>
      <c r="C1747" s="271"/>
      <c r="D1747" s="264" t="s">
        <v>135</v>
      </c>
      <c r="E1747" s="264"/>
      <c r="F1747" s="264"/>
      <c r="G1747" s="264"/>
      <c r="H1747" s="264"/>
      <c r="I1747" s="264"/>
      <c r="J1747" s="264"/>
      <c r="K1747" s="264"/>
      <c r="L1747" s="264"/>
      <c r="M1747" s="151"/>
      <c r="N1747" s="110"/>
      <c r="O1747" s="110"/>
    </row>
    <row r="1748" spans="2:15" ht="20.100000000000001" customHeight="1" x14ac:dyDescent="0.2">
      <c r="B1748" s="270"/>
      <c r="C1748" s="271"/>
      <c r="D1748" s="264"/>
      <c r="E1748" s="264"/>
      <c r="F1748" s="264"/>
      <c r="G1748" s="264"/>
      <c r="H1748" s="264"/>
      <c r="I1748" s="264"/>
      <c r="J1748" s="264"/>
      <c r="K1748" s="264"/>
      <c r="L1748" s="264"/>
      <c r="M1748" s="151"/>
      <c r="N1748" s="110"/>
      <c r="O1748" s="110"/>
    </row>
    <row r="1749" spans="2:15" ht="20.100000000000001" customHeight="1" x14ac:dyDescent="0.2">
      <c r="B1749" s="270" t="s">
        <v>146</v>
      </c>
      <c r="C1749" s="271"/>
      <c r="D1749" s="264" t="s">
        <v>136</v>
      </c>
      <c r="E1749" s="264"/>
      <c r="F1749" s="264"/>
      <c r="G1749" s="264"/>
      <c r="H1749" s="264"/>
      <c r="I1749" s="264"/>
      <c r="J1749" s="264"/>
      <c r="K1749" s="264"/>
      <c r="L1749" s="264"/>
      <c r="M1749" s="151"/>
      <c r="N1749" s="110"/>
      <c r="O1749" s="110"/>
    </row>
    <row r="1750" spans="2:15" ht="20.100000000000001" customHeight="1" x14ac:dyDescent="0.2">
      <c r="B1750" s="270"/>
      <c r="C1750" s="271"/>
      <c r="D1750" s="264"/>
      <c r="E1750" s="264"/>
      <c r="F1750" s="264"/>
      <c r="G1750" s="264"/>
      <c r="H1750" s="264"/>
      <c r="I1750" s="264"/>
      <c r="J1750" s="264"/>
      <c r="K1750" s="264"/>
      <c r="L1750" s="264"/>
      <c r="M1750" s="151"/>
      <c r="N1750" s="110"/>
      <c r="O1750" s="110"/>
    </row>
    <row r="1751" spans="2:15" ht="20.100000000000001" customHeight="1" x14ac:dyDescent="0.2">
      <c r="B1751" s="270" t="s">
        <v>147</v>
      </c>
      <c r="C1751" s="271"/>
      <c r="D1751" s="264" t="s">
        <v>137</v>
      </c>
      <c r="E1751" s="264"/>
      <c r="F1751" s="264"/>
      <c r="G1751" s="264"/>
      <c r="H1751" s="264"/>
      <c r="I1751" s="264"/>
      <c r="J1751" s="264"/>
      <c r="K1751" s="264"/>
      <c r="L1751" s="264"/>
      <c r="M1751" s="151"/>
      <c r="N1751" s="110"/>
      <c r="O1751" s="110"/>
    </row>
    <row r="1752" spans="2:15" ht="20.100000000000001" customHeight="1" x14ac:dyDescent="0.2">
      <c r="B1752" s="270"/>
      <c r="C1752" s="271"/>
      <c r="D1752" s="264"/>
      <c r="E1752" s="264"/>
      <c r="F1752" s="264"/>
      <c r="G1752" s="264"/>
      <c r="H1752" s="264"/>
      <c r="I1752" s="264"/>
      <c r="J1752" s="264"/>
      <c r="K1752" s="264"/>
      <c r="L1752" s="264"/>
      <c r="M1752" s="151"/>
      <c r="N1752" s="110"/>
      <c r="O1752" s="110"/>
    </row>
    <row r="1753" spans="2:15" ht="20.100000000000001" customHeight="1" x14ac:dyDescent="0.2">
      <c r="B1753" s="270" t="s">
        <v>148</v>
      </c>
      <c r="C1753" s="271"/>
      <c r="D1753" s="264" t="s">
        <v>138</v>
      </c>
      <c r="E1753" s="264"/>
      <c r="F1753" s="264"/>
      <c r="G1753" s="264"/>
      <c r="H1753" s="264"/>
      <c r="I1753" s="264"/>
      <c r="J1753" s="264"/>
      <c r="K1753" s="264"/>
      <c r="L1753" s="264"/>
      <c r="M1753" s="265"/>
    </row>
    <row r="1754" spans="2:15" ht="20.100000000000001" customHeight="1" thickBot="1" x14ac:dyDescent="0.25">
      <c r="B1754" s="281"/>
      <c r="C1754" s="282"/>
      <c r="D1754" s="266"/>
      <c r="E1754" s="266"/>
      <c r="F1754" s="266"/>
      <c r="G1754" s="266"/>
      <c r="H1754" s="266"/>
      <c r="I1754" s="266"/>
      <c r="J1754" s="266"/>
      <c r="K1754" s="266"/>
      <c r="L1754" s="266"/>
      <c r="M1754" s="267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01"/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101"/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1"/>
      <c r="C1795" s="101"/>
      <c r="D1795" s="101"/>
      <c r="E1795" s="101"/>
      <c r="F1795" s="101"/>
      <c r="G1795" s="101"/>
      <c r="H1795" s="101"/>
      <c r="I1795" s="101"/>
      <c r="J1795" s="101"/>
      <c r="K1795" s="101"/>
      <c r="L1795" s="101"/>
      <c r="M1795" s="101"/>
    </row>
    <row r="1796" spans="2:15" ht="20.100000000000001" customHeight="1" x14ac:dyDescent="0.2">
      <c r="B1796" s="99" t="s">
        <v>127</v>
      </c>
      <c r="C1796" s="99"/>
      <c r="D1796" s="99"/>
      <c r="E1796" s="99"/>
      <c r="F1796" s="99"/>
      <c r="G1796" s="99"/>
      <c r="H1796" s="99"/>
      <c r="I1796" s="99"/>
      <c r="J1796" s="99"/>
      <c r="K1796" s="99"/>
      <c r="L1796" s="99"/>
      <c r="M1796" s="99"/>
      <c r="N1796" s="80"/>
      <c r="O1796" s="80"/>
    </row>
    <row r="1797" spans="2:15" s="65" customFormat="1" ht="20.100000000000001" customHeight="1" x14ac:dyDescent="0.2">
      <c r="B1797" s="101"/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  <c r="N1797" s="8"/>
      <c r="O1797" s="8"/>
    </row>
    <row r="1798" spans="2:15" ht="20.100000000000001" customHeight="1" x14ac:dyDescent="0.2"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</row>
    <row r="1799" spans="2:15" ht="20.100000000000001" customHeight="1" x14ac:dyDescent="0.2">
      <c r="B1799" s="101"/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</row>
    <row r="1823" spans="2:13" ht="20.100000000000001" customHeight="1" x14ac:dyDescent="0.2"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</row>
    <row r="1824" spans="2:13" ht="20.100000000000001" customHeight="1" x14ac:dyDescent="0.2"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</row>
    <row r="1825" spans="2:13" ht="20.100000000000001" customHeight="1" x14ac:dyDescent="0.2"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</row>
    <row r="1826" spans="2:13" ht="20.100000000000001" customHeight="1" x14ac:dyDescent="0.2"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</row>
    <row r="1827" spans="2:13" ht="20.100000000000001" customHeight="1" x14ac:dyDescent="0.2"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</row>
    <row r="1828" spans="2:13" ht="20.100000000000001" customHeight="1" x14ac:dyDescent="0.2"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</row>
    <row r="1829" spans="2:13" ht="20.100000000000001" customHeight="1" x14ac:dyDescent="0.2"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</row>
    <row r="1830" spans="2:13" ht="20.100000000000001" customHeight="1" x14ac:dyDescent="0.2"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</row>
    <row r="1831" spans="2:13" ht="20.100000000000001" customHeight="1" x14ac:dyDescent="0.2"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</row>
    <row r="1832" spans="2:13" ht="20.100000000000001" customHeight="1" x14ac:dyDescent="0.2"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</row>
    <row r="1833" spans="2:13" ht="20.100000000000001" customHeight="1" x14ac:dyDescent="0.2"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</row>
    <row r="1834" spans="2:13" ht="20.100000000000001" customHeight="1" x14ac:dyDescent="0.2"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</row>
    <row r="1835" spans="2:13" ht="20.100000000000001" customHeight="1" x14ac:dyDescent="0.2"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</row>
    <row r="1836" spans="2:13" ht="20.100000000000001" customHeight="1" x14ac:dyDescent="0.2"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</row>
    <row r="1837" spans="2:13" ht="20.100000000000001" customHeight="1" x14ac:dyDescent="0.2"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</row>
    <row r="1838" spans="2:13" ht="20.100000000000001" customHeight="1" x14ac:dyDescent="0.2"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</row>
    <row r="1839" spans="2:13" ht="20.100000000000001" customHeight="1" x14ac:dyDescent="0.2"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</row>
    <row r="1840" spans="2:13" ht="20.100000000000001" customHeight="1" x14ac:dyDescent="0.2"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</row>
    <row r="1841" spans="2:13" ht="20.100000000000001" customHeight="1" x14ac:dyDescent="0.2"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</row>
    <row r="1842" spans="2:13" ht="20.100000000000001" customHeight="1" x14ac:dyDescent="0.2"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</row>
    <row r="1843" spans="2:13" ht="20.100000000000001" customHeight="1" x14ac:dyDescent="0.2"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</row>
    <row r="1844" spans="2:13" ht="20.100000000000001" customHeight="1" x14ac:dyDescent="0.2"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</row>
    <row r="1845" spans="2:13" ht="20.100000000000001" customHeight="1" x14ac:dyDescent="0.2"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</row>
    <row r="1846" spans="2:13" ht="20.100000000000001" customHeight="1" x14ac:dyDescent="0.2"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</row>
    <row r="1847" spans="2:13" ht="20.100000000000001" customHeight="1" x14ac:dyDescent="0.2"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</row>
    <row r="1848" spans="2:13" ht="20.100000000000001" customHeight="1" x14ac:dyDescent="0.2"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</row>
    <row r="1849" spans="2:13" ht="20.100000000000001" customHeight="1" x14ac:dyDescent="0.2"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</row>
    <row r="1850" spans="2:13" ht="20.100000000000001" customHeight="1" x14ac:dyDescent="0.2"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</row>
    <row r="1851" spans="2:13" ht="20.100000000000001" customHeight="1" x14ac:dyDescent="0.2"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</row>
    <row r="1852" spans="2:13" ht="20.100000000000001" customHeight="1" x14ac:dyDescent="0.2"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</row>
    <row r="1853" spans="2:13" ht="20.100000000000001" customHeight="1" x14ac:dyDescent="0.2"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</row>
    <row r="1854" spans="2:13" ht="20.100000000000001" customHeight="1" x14ac:dyDescent="0.2"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</row>
    <row r="1855" spans="2:13" ht="20.100000000000001" customHeight="1" x14ac:dyDescent="0.2"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</row>
    <row r="1856" spans="2:13" ht="19.5" customHeight="1" x14ac:dyDescent="0.2"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</row>
    <row r="1857" spans="2:14" ht="20.100000000000001" customHeight="1" x14ac:dyDescent="0.2"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31"/>
    </row>
    <row r="1858" spans="2:14" ht="20.100000000000001" customHeight="1" x14ac:dyDescent="0.2"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31"/>
    </row>
    <row r="1859" spans="2:14" ht="20.100000000000001" customHeight="1" x14ac:dyDescent="0.2"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</row>
    <row r="1860" spans="2:14" ht="20.100000000000001" customHeight="1" x14ac:dyDescent="0.2"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</row>
    <row r="1861" spans="2:14" ht="20.100000000000001" customHeight="1" x14ac:dyDescent="0.2"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</row>
    <row r="1862" spans="2:14" ht="20.100000000000001" customHeight="1" x14ac:dyDescent="0.2"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</row>
    <row r="1863" spans="2:14" ht="20.100000000000001" customHeight="1" x14ac:dyDescent="0.2"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</row>
    <row r="1864" spans="2:14" ht="20.100000000000001" customHeight="1" x14ac:dyDescent="0.2"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</row>
    <row r="1865" spans="2:14" ht="20.100000000000001" customHeight="1" x14ac:dyDescent="0.2"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</row>
    <row r="1866" spans="2:14" ht="30" customHeight="1" x14ac:dyDescent="0.2"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</row>
    <row r="1867" spans="2:14" ht="30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  <c r="N1867" s="82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  <c r="N1868" s="82"/>
    </row>
    <row r="1869" spans="2:14" ht="30" customHeight="1" x14ac:dyDescent="0.2">
      <c r="B1869" s="125" t="s">
        <v>152</v>
      </c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3"/>
    </row>
    <row r="1870" spans="2:14" ht="30" customHeight="1" x14ac:dyDescent="0.2"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</row>
    <row r="1871" spans="2:14" ht="20.100000000000001" customHeight="1" x14ac:dyDescent="0.2"/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5" stopIfTrue="1" operator="lessThanOrEqual">
      <formula>0</formula>
    </cfRule>
    <cfRule type="cellIs" dxfId="107" priority="36" stopIfTrue="1" operator="greater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7" stopIfTrue="1" operator="lessThanOrEqual">
      <formula>0</formula>
    </cfRule>
    <cfRule type="cellIs" dxfId="103" priority="28" stopIfTrue="1" operator="greaterThanOrEqual">
      <formula>0</formula>
    </cfRule>
  </conditionalFormatting>
  <conditionalFormatting sqref="C1076 E1076 G1076">
    <cfRule type="cellIs" dxfId="102" priority="23" stopIfTrue="1" operator="lessThanOrEqual">
      <formula>0</formula>
    </cfRule>
    <cfRule type="cellIs" dxfId="101" priority="24" stopIfTrue="1" operator="greater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1" stopIfTrue="1" operator="lessThanOrEqual">
      <formula>0</formula>
    </cfRule>
    <cfRule type="cellIs" dxfId="95" priority="12" stopIfTrue="1" operator="greaterThanOrEqual">
      <formula>0</formula>
    </cfRule>
  </conditionalFormatting>
  <conditionalFormatting sqref="C1325 E1325 G1325">
    <cfRule type="cellIs" dxfId="94" priority="7" stopIfTrue="1" operator="lessThanOrEqual">
      <formula>0</formula>
    </cfRule>
    <cfRule type="cellIs" dxfId="93" priority="8" stopIfTrue="1" operator="greaterThanOrEqual">
      <formula>0</formula>
    </cfRule>
  </conditionalFormatting>
  <conditionalFormatting sqref="C1357 E1357:H1357">
    <cfRule type="cellIs" dxfId="92" priority="3" stopIfTrue="1" operator="lessThanOrEqual">
      <formula>0</formula>
    </cfRule>
    <cfRule type="cellIs" dxfId="91" priority="4" stopIfTrue="1" operator="greater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1" stopIfTrue="1" operator="lessThanOrEqual">
      <formula>0</formula>
    </cfRule>
    <cfRule type="cellIs" dxfId="87" priority="292" stopIfTrue="1" operator="greater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5" stopIfTrue="1" operator="lessThanOrEqual">
      <formula>0</formula>
    </cfRule>
    <cfRule type="cellIs" dxfId="81" priority="346" stopIfTrue="1" operator="greaterThanOrEqual">
      <formula>0</formula>
    </cfRule>
  </conditionalFormatting>
  <conditionalFormatting sqref="C985:E991">
    <cfRule type="cellIs" dxfId="80" priority="331" stopIfTrue="1" operator="lessThanOrEqual">
      <formula>0</formula>
    </cfRule>
    <cfRule type="cellIs" dxfId="79" priority="332" stopIfTrue="1" operator="greaterThanOrEqual">
      <formula>0</formula>
    </cfRule>
  </conditionalFormatting>
  <conditionalFormatting sqref="C1110:E1116">
    <cfRule type="cellIs" dxfId="78" priority="323" stopIfTrue="1" operator="lessThanOrEqual">
      <formula>0</formula>
    </cfRule>
    <cfRule type="cellIs" dxfId="77" priority="324" stopIfTrue="1" operator="greaterThanOrEqual">
      <formula>0</formula>
    </cfRule>
  </conditionalFormatting>
  <conditionalFormatting sqref="C361:H369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3" stopIfTrue="1" operator="lessThanOrEqual">
      <formula>0</formula>
    </cfRule>
    <cfRule type="cellIs" dxfId="73" priority="394" stopIfTrue="1" operator="greaterThanOrEqual">
      <formula>0</formula>
    </cfRule>
  </conditionalFormatting>
  <conditionalFormatting sqref="C610:H618">
    <cfRule type="cellIs" dxfId="72" priority="265" stopIfTrue="1" operator="lessThanOrEqual">
      <formula>0</formula>
    </cfRule>
    <cfRule type="cellIs" dxfId="71" priority="266" stopIfTrue="1" operator="greaterThanOrEqual">
      <formula>0</formula>
    </cfRule>
  </conditionalFormatting>
  <conditionalFormatting sqref="C735:H743">
    <cfRule type="cellIs" dxfId="70" priority="251" stopIfTrue="1" operator="lessThanOrEqual">
      <formula>0</formula>
    </cfRule>
    <cfRule type="cellIs" dxfId="69" priority="252" stopIfTrue="1" operator="greater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1" stopIfTrue="1" operator="lessThanOrEqual">
      <formula>0</formula>
    </cfRule>
    <cfRule type="cellIs" dxfId="65" priority="172" stopIfTrue="1" operator="greater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59" stopIfTrue="1" operator="lessThanOrEqual">
      <formula>0</formula>
    </cfRule>
    <cfRule type="cellIs" dxfId="61" priority="60" stopIfTrue="1" operator="greater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1" stopIfTrue="1" operator="lessThanOrEqual">
      <formula>0</formula>
    </cfRule>
    <cfRule type="cellIs" dxfId="43" priority="22" stopIfTrue="1" operator="greater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3" stopIfTrue="1" operator="lessThanOrEqual">
      <formula>0</formula>
    </cfRule>
    <cfRule type="cellIs" dxfId="39" priority="14" stopIfTrue="1" operator="greater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5" stopIfTrue="1" operator="lessThanOrEqual">
      <formula>0</formula>
    </cfRule>
    <cfRule type="cellIs" dxfId="35" priority="6" stopIfTrue="1" operator="greater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380:L385 C453:L476 C513:L538 B891:L894">
    <cfRule type="cellIs" dxfId="30" priority="183" stopIfTrue="1" operator="lessThanOrEqual">
      <formula>0</formula>
    </cfRule>
    <cfRule type="cellIs" dxfId="29" priority="184" stopIfTrue="1" operator="greaterThanOrEqual">
      <formula>0</formula>
    </cfRule>
  </conditionalFormatting>
  <conditionalFormatting sqref="C405:L407">
    <cfRule type="cellIs" dxfId="28" priority="65" stopIfTrue="1" operator="lessThanOrEqual">
      <formula>0</formula>
    </cfRule>
    <cfRule type="cellIs" dxfId="27" priority="66" stopIfTrue="1" operator="greaterThanOrEqual">
      <formula>0</formula>
    </cfRule>
  </conditionalFormatting>
  <conditionalFormatting sqref="C448:L451">
    <cfRule type="cellIs" dxfId="26" priority="61" stopIfTrue="1" operator="lessThanOrEqual">
      <formula>0</formula>
    </cfRule>
    <cfRule type="cellIs" dxfId="25" priority="62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3" stopIfTrue="1" operator="lessThanOrEqual">
      <formula>0</formula>
    </cfRule>
    <cfRule type="cellIs" dxfId="16" priority="224" stopIfTrue="1" operator="greaterThanOrEqual">
      <formula>0</formula>
    </cfRule>
  </conditionalFormatting>
  <conditionalFormatting sqref="I855:L866">
    <cfRule type="cellIs" dxfId="15" priority="221" stopIfTrue="1" operator="lessThanOrEqual">
      <formula>0</formula>
    </cfRule>
    <cfRule type="cellIs" dxfId="14" priority="222" stopIfTrue="1" operator="greaterThanOrEqual">
      <formula>0</formula>
    </cfRule>
  </conditionalFormatting>
  <conditionalFormatting sqref="I947:L958">
    <cfRule type="cellIs" dxfId="13" priority="219" stopIfTrue="1" operator="lessThanOrEqual">
      <formula>0</formula>
    </cfRule>
    <cfRule type="cellIs" dxfId="12" priority="220" stopIfTrue="1" operator="greater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5" stopIfTrue="1" operator="lessThanOrEqual">
      <formula>0</formula>
    </cfRule>
    <cfRule type="cellIs" dxfId="8" priority="216" stopIfTrue="1" operator="greaterThanOrEqual">
      <formula>0</formula>
    </cfRule>
  </conditionalFormatting>
  <conditionalFormatting sqref="I1105:L1116">
    <cfRule type="cellIs" dxfId="7" priority="213" stopIfTrue="1" operator="lessThanOrEqual">
      <formula>0</formula>
    </cfRule>
    <cfRule type="cellIs" dxfId="6" priority="214" stopIfTrue="1" operator="greaterThanOrEqual">
      <formula>0</formula>
    </cfRule>
  </conditionalFormatting>
  <conditionalFormatting sqref="I1197:L1201">
    <cfRule type="cellIs" dxfId="5" priority="211" stopIfTrue="1" operator="lessThanOrEqual">
      <formula>0</formula>
    </cfRule>
    <cfRule type="cellIs" dxfId="4" priority="212" stopIfTrue="1" operator="greater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FEBRERO 2024</vt:lpstr>
      <vt:lpstr>'FEBRERO 2024'!Área_de_impresión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2024-03-13T11:40:31Z</cp:lastPrinted>
  <dcterms:created xsi:type="dcterms:W3CDTF">2011-10-19T11:12:35Z</dcterms:created>
  <dcterms:modified xsi:type="dcterms:W3CDTF">2024-03-15T12:25:30Z</dcterms:modified>
</cp:coreProperties>
</file>